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G25" i="1" s="1"/>
  <c r="H26" i="1"/>
  <c r="F26" i="1" s="1"/>
  <c r="K26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 s="1"/>
  <c r="D35" i="1"/>
  <c r="D34" i="1" s="1"/>
  <c r="E35" i="1"/>
  <c r="G35" i="1"/>
  <c r="H35" i="1"/>
  <c r="I35" i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/>
  <c r="D47" i="1"/>
  <c r="D46" i="1" s="1"/>
  <c r="D45" i="1" s="1"/>
  <c r="E47" i="1"/>
  <c r="E46" i="1" s="1"/>
  <c r="E45" i="1" s="1"/>
  <c r="E44" i="1" s="1"/>
  <c r="G47" i="1"/>
  <c r="G46" i="1" s="1"/>
  <c r="H47" i="1"/>
  <c r="F47" i="1" s="1"/>
  <c r="K47" i="1" s="1"/>
  <c r="I47" i="1"/>
  <c r="I46" i="1" s="1"/>
  <c r="I45" i="1" s="1"/>
  <c r="J47" i="1"/>
  <c r="J46" i="1" s="1"/>
  <c r="J45" i="1" s="1"/>
  <c r="J44" i="1" s="1"/>
  <c r="F48" i="1"/>
  <c r="K48" i="1"/>
  <c r="D50" i="1"/>
  <c r="D49" i="1" s="1"/>
  <c r="E50" i="1"/>
  <c r="E49" i="1" s="1"/>
  <c r="G50" i="1"/>
  <c r="F50" i="1" s="1"/>
  <c r="K50" i="1" s="1"/>
  <c r="H50" i="1"/>
  <c r="H49" i="1" s="1"/>
  <c r="I50" i="1"/>
  <c r="J50" i="1"/>
  <c r="J49" i="1" s="1"/>
  <c r="F51" i="1"/>
  <c r="K51" i="1" s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H57" i="1"/>
  <c r="F57" i="1" s="1"/>
  <c r="K57" i="1" s="1"/>
  <c r="I57" i="1"/>
  <c r="J57" i="1"/>
  <c r="F58" i="1"/>
  <c r="K58" i="1"/>
  <c r="F59" i="1"/>
  <c r="K59" i="1" s="1"/>
  <c r="F60" i="1"/>
  <c r="K60" i="1"/>
  <c r="F61" i="1"/>
  <c r="K61" i="1"/>
  <c r="D63" i="1"/>
  <c r="D62" i="1" s="1"/>
  <c r="E63" i="1"/>
  <c r="E62" i="1" s="1"/>
  <c r="G63" i="1"/>
  <c r="G62" i="1" s="1"/>
  <c r="H63" i="1"/>
  <c r="F63" i="1" s="1"/>
  <c r="K63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F70" i="1"/>
  <c r="K70" i="1"/>
  <c r="D71" i="1"/>
  <c r="E71" i="1"/>
  <c r="F71" i="1"/>
  <c r="G71" i="1"/>
  <c r="H71" i="1"/>
  <c r="I71" i="1"/>
  <c r="J71" i="1"/>
  <c r="K71" i="1"/>
  <c r="F72" i="1"/>
  <c r="K72" i="1"/>
  <c r="J16" i="1" l="1"/>
  <c r="J15" i="1" s="1"/>
  <c r="D44" i="1"/>
  <c r="I34" i="1"/>
  <c r="I16" i="1" s="1"/>
  <c r="F25" i="1"/>
  <c r="K25" i="1" s="1"/>
  <c r="G24" i="1"/>
  <c r="F24" i="1" s="1"/>
  <c r="K24" i="1" s="1"/>
  <c r="H16" i="1"/>
  <c r="H15" i="1" s="1"/>
  <c r="I49" i="1"/>
  <c r="I44" i="1" s="1"/>
  <c r="H34" i="1"/>
  <c r="F46" i="1"/>
  <c r="K46" i="1" s="1"/>
  <c r="G45" i="1"/>
  <c r="E34" i="1"/>
  <c r="E16" i="1" s="1"/>
  <c r="E15" i="1" s="1"/>
  <c r="D16" i="1"/>
  <c r="D15" i="1" s="1"/>
  <c r="G54" i="1"/>
  <c r="F54" i="1" s="1"/>
  <c r="K54" i="1" s="1"/>
  <c r="F35" i="1"/>
  <c r="K35" i="1" s="1"/>
  <c r="G66" i="1"/>
  <c r="G49" i="1"/>
  <c r="F49" i="1" s="1"/>
  <c r="K49" i="1" s="1"/>
  <c r="G39" i="1"/>
  <c r="F39" i="1" s="1"/>
  <c r="K39" i="1" s="1"/>
  <c r="G18" i="1"/>
  <c r="H62" i="1"/>
  <c r="F62" i="1" s="1"/>
  <c r="K62" i="1" s="1"/>
  <c r="H46" i="1"/>
  <c r="H45" i="1" s="1"/>
  <c r="H44" i="1" s="1"/>
  <c r="H25" i="1"/>
  <c r="H24" i="1" s="1"/>
  <c r="E13" i="1" l="1"/>
  <c r="E14" i="1"/>
  <c r="I15" i="1"/>
  <c r="F66" i="1"/>
  <c r="K66" i="1" s="1"/>
  <c r="G65" i="1"/>
  <c r="F65" i="1" s="1"/>
  <c r="K65" i="1" s="1"/>
  <c r="H13" i="1"/>
  <c r="H14" i="1"/>
  <c r="F18" i="1"/>
  <c r="K18" i="1" s="1"/>
  <c r="G17" i="1"/>
  <c r="F45" i="1"/>
  <c r="K45" i="1" s="1"/>
  <c r="G44" i="1"/>
  <c r="F44" i="1" s="1"/>
  <c r="K44" i="1" s="1"/>
  <c r="G34" i="1"/>
  <c r="F34" i="1" s="1"/>
  <c r="K34" i="1" s="1"/>
  <c r="D13" i="1"/>
  <c r="D14" i="1"/>
  <c r="J13" i="1"/>
  <c r="J14" i="1"/>
  <c r="I14" i="1" l="1"/>
  <c r="I13" i="1"/>
  <c r="F17" i="1"/>
  <c r="K17" i="1" s="1"/>
  <c r="G16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<sst xmlns="http://schemas.openxmlformats.org/spreadsheetml/2006/main" count="209" uniqueCount="208">
  <si>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</si>
  <si>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</si>
  <si>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</si>
  <si>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</si>
  <si>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</si>
  <si>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</si>
  <si>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</si>
  <si>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</si>
  <si>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</si>
  <si>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</si>
  <si>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</si>
  <si>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</si>
  <si>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</si>
  <si>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</si>
  <si>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</si>
  <si>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</si>
  <si>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</si>
  <si>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</si>
  <si>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</si>
  <si>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</si>
  <si>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</si>
  <si>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</si>
  <si>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</si>
  <si>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</si>
  <si>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</si>
  <si>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</si>
  <si>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</si>
  <si>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</si>
  <si>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</si>
  <si>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</si>
  <si>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</si>
  <si>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</si>
  <si>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</si>
  <si>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</si>
  <si>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</si>
  <si>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</si>
  <si>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</si>
  <si>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</si>
  <si>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</si>
  <si>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</si>
  <si>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</si>
  <si>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</si>
  <si>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</si>
  <si>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</si>
  <si>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</si>
  <si>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</si>
  <si>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</si>
  <si>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</si>
  <si>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</si>
  <si>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</si>
  <si>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</si>
  <si>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</si>
  <si>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</si>
  <si>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</si>
  <si>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</si>
  <si>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</si>
  <si>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</si>
  <si>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</si>
  <si>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</si>
  <si>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</si>
  <si>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</si>
  <si>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</si>
  <si>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</si>
  <si>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</si>
  <si>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</si>
  <si>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</si>
  <si>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</si>
  <si>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</si>
  <si>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</si>
  <si>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</si>
  <si>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</si>
  <si>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</si>
  <si>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</si>
  <si>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</si>
  <si>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</si>
  <si>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</si>
  <si>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</si>
  <si>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</si>
  <si>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</si>
  <si>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</si>
  <si>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</si>
  <si>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</si>
  <si>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</si>
  <si>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</si>
  <si>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</si>
  <si>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</si>
  <si>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</si>
  <si>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</si>
  <si>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</si>
  <si>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</si>
  <si>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</si>
  <si>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</si>
  <si>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</si>
  <si>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</si>
  <si>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</si>
  <si>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</si>
  <si>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</si>
  <si>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</si>
  <si>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</si>
  <si>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</si>
  <si>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</si>
  <si>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</si>
  <si>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</si>
  <si>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</si>
  <si>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</si>
  <si>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</si>
  <si>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</si>
  <si>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</si>
  <si>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</si>
  <si>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</si>
  <si>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</si>
  <si>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</si>
  <si>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</si>
  <si>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</si>
  <si>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</si>
  <si>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</si>
  <si>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</si>
  <si>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</si>
  <si>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</si>
  <si>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</si>
  <si>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</si>
  <si>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</si>
  <si>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</si>
  <si>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</si>
  <si>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</si>
  <si>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</si>
  <si>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</si>
  <si>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</si>
  <si>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</si>
  <si>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</si>
  <si>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</si>
  <si>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</si>
  <si>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</si>
  <si>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</si>
  <si>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</si>
  <si>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</si>
  <si>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</si>
  <si>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</si>
  <si>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</si>
  <si>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</si>
  <si>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</si>
  <si>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</si>
  <si>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</si>
  <si>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</si>
  <si>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</si>
  <si>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</si>
  <si>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</si>
  <si>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</si>
  <si>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</si>
  <si>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</si>
  <si>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</si>
  <si>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</si>
  <si>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</si>
  <si>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</si>
  <si>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</si>
  <si>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</si>
  <si>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</si>
  <si>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</si>
  <si>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90</t>
  </si>
  <si>
    <t xml:space="preserve">Varsaminte din veniturile si/sau disponibilitatile institutiilor publice </t>
  </si>
  <si>
    <t>36.02.05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</si>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</sst>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D15+D62+D65</f>
        <v>4856766</v>
      </c>
      <c r="E13" s="11">
        <f>E15+E62+E65</f>
        <v>3516860</v>
      </c>
      <c r="F13" s="11">
        <f>G13+H13</f>
        <v>4970912</v>
      </c>
      <c r="G13" s="11">
        <f>G15+G62+G65</f>
        <v>1194061</v>
      </c>
      <c r="H13" s="11">
        <f>H15+H62+H65</f>
        <v>3776851</v>
      </c>
      <c r="I13" s="11">
        <f>I15+I62+I65</f>
        <v>3675108</v>
      </c>
      <c r="J13" s="11">
        <f>J15+J62+J65</f>
        <v>8145</v>
      </c>
      <c r="K13" s="11">
        <f>F13-I13-J13</f>
        <v>1287659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D15-D35+D62</f>
        <v>1917507</v>
      </c>
      <c r="E14" s="11">
        <f>E15-E35+E62</f>
        <v>1491136</v>
      </c>
      <c r="F14" s="11">
        <f>G14+H14</f>
        <v>2947411</v>
      </c>
      <c r="G14" s="11">
        <f>G15-G35+G62</f>
        <v>1194061</v>
      </c>
      <c r="H14" s="11">
        <f>H15-H35+H62</f>
        <v>1753350</v>
      </c>
      <c r="I14" s="11">
        <f>I15-I35+I62</f>
        <v>1651607</v>
      </c>
      <c r="J14" s="11">
        <f>J15-J35+J62</f>
        <v>8145</v>
      </c>
      <c r="K14" s="11">
        <f>F14-I14-J14</f>
        <v>1287659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D16+D44</f>
        <v>3483254</v>
      </c>
      <c r="E15" s="11">
        <f>E16+E44</f>
        <v>2515000</v>
      </c>
      <c r="F15" s="11">
        <f>G15+H15</f>
        <v>3842158</v>
      </c>
      <c r="G15" s="11">
        <f>G16+G44</f>
        <v>1194061</v>
      </c>
      <c r="H15" s="11">
        <f>H16+H44</f>
        <v>2648097</v>
      </c>
      <c r="I15" s="11">
        <f>I16+I44</f>
        <v>2546354</v>
      </c>
      <c r="J15" s="11">
        <f>J16+J44</f>
        <v>8145</v>
      </c>
      <c r="K15" s="11">
        <f>F15-I15-J15</f>
        <v>1287659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</f>
        <v>3340254</v>
      </c>
      <c r="E16" s="11">
        <f>E17+E24+E34</f>
        <v>2406000</v>
      </c>
      <c r="F16" s="11">
        <f>G16+H16</f>
        <v>2603289</v>
      </c>
      <c r="G16" s="11">
        <f>G17+G24+G34</f>
        <v>78024</v>
      </c>
      <c r="H16" s="11">
        <f>H17+H24+H34</f>
        <v>2525265</v>
      </c>
      <c r="I16" s="11">
        <f>I17+I24+I34</f>
        <v>2401372</v>
      </c>
      <c r="J16" s="11">
        <f>J17+J24+J34</f>
        <v>8020</v>
      </c>
      <c r="K16" s="11">
        <f>F16-I16-J16</f>
        <v>193897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510254</v>
      </c>
      <c r="E17" s="11">
        <f>+E18</f>
        <v>291000</v>
      </c>
      <c r="F17" s="11">
        <f>G17+H17</f>
        <v>244915</v>
      </c>
      <c r="G17" s="11">
        <f>+G18</f>
        <v>0</v>
      </c>
      <c r="H17" s="11">
        <f>+H18</f>
        <v>244915</v>
      </c>
      <c r="I17" s="11">
        <f>+I18</f>
        <v>244915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510254</v>
      </c>
      <c r="E18" s="11">
        <f>E19+E21</f>
        <v>291000</v>
      </c>
      <c r="F18" s="11">
        <f>G18+H18</f>
        <v>244915</v>
      </c>
      <c r="G18" s="11">
        <f>G19+G21</f>
        <v>0</v>
      </c>
      <c r="H18" s="11">
        <f>H19+H21</f>
        <v>244915</v>
      </c>
      <c r="I18" s="11">
        <f>I19+I21</f>
        <v>244915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0</v>
      </c>
      <c r="E19" s="11">
        <f>+E20</f>
        <v>0</v>
      </c>
      <c r="F19" s="11">
        <f>G19+H19</f>
        <v>545</v>
      </c>
      <c r="G19" s="11">
        <f>+G20</f>
        <v>0</v>
      </c>
      <c r="H19" s="11">
        <f>+H20</f>
        <v>545</v>
      </c>
      <c r="I19" s="11">
        <f>+I20</f>
        <v>545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545</v>
      </c>
      <c r="G20" s="11">
        <v>0</v>
      </c>
      <c r="H20" s="11">
        <v>545</v>
      </c>
      <c r="I20" s="11">
        <v>545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510254</v>
      </c>
      <c r="E21" s="11">
        <f>E22+E23</f>
        <v>291000</v>
      </c>
      <c r="F21" s="11">
        <f>G21+H21</f>
        <v>244370</v>
      </c>
      <c r="G21" s="11">
        <f>G22+G23</f>
        <v>0</v>
      </c>
      <c r="H21" s="11">
        <f>H22+H23</f>
        <v>244370</v>
      </c>
      <c r="I21" s="11">
        <f>I22+I23</f>
        <v>244370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285000</v>
      </c>
      <c r="E22" s="11">
        <v>120000</v>
      </c>
      <c r="F22" s="11">
        <f>G22+H22</f>
        <v>128097</v>
      </c>
      <c r="G22" s="11">
        <v>0</v>
      </c>
      <c r="H22" s="11">
        <v>128097</v>
      </c>
      <c r="I22" s="11">
        <v>128097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225254</v>
      </c>
      <c r="E23" s="11">
        <v>171000</v>
      </c>
      <c r="F23" s="11">
        <f>G23+H23</f>
        <v>116273</v>
      </c>
      <c r="G23" s="11">
        <v>0</v>
      </c>
      <c r="H23" s="11">
        <v>116273</v>
      </c>
      <c r="I23" s="11">
        <v>116273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178000</v>
      </c>
      <c r="E24" s="11">
        <f>E25</f>
        <v>141000</v>
      </c>
      <c r="F24" s="11">
        <f>G24+H24</f>
        <v>337262</v>
      </c>
      <c r="G24" s="11">
        <f>G25</f>
        <v>61659</v>
      </c>
      <c r="H24" s="11">
        <f>H25</f>
        <v>275603</v>
      </c>
      <c r="I24" s="11">
        <f>I25</f>
        <v>161303</v>
      </c>
      <c r="J24" s="11">
        <f>J25</f>
        <v>7274</v>
      </c>
      <c r="K24" s="11">
        <f>F24-I24-J24</f>
        <v>168685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178000</v>
      </c>
      <c r="E25" s="11">
        <f>E26+E29+E33</f>
        <v>141000</v>
      </c>
      <c r="F25" s="11">
        <f>G25+H25</f>
        <v>337262</v>
      </c>
      <c r="G25" s="11">
        <f>G26+G29+G33</f>
        <v>61659</v>
      </c>
      <c r="H25" s="11">
        <f>H26+H29+H33</f>
        <v>275603</v>
      </c>
      <c r="I25" s="11">
        <f>I26+I29+I33</f>
        <v>161303</v>
      </c>
      <c r="J25" s="11">
        <f>J26+J29+J33</f>
        <v>7274</v>
      </c>
      <c r="K25" s="11">
        <f>F25-I25-J25</f>
        <v>168685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46000</v>
      </c>
      <c r="E26" s="11">
        <f>E27+E28</f>
        <v>36000</v>
      </c>
      <c r="F26" s="11">
        <f>G26+H26</f>
        <v>127611</v>
      </c>
      <c r="G26" s="11">
        <f>G27+G28</f>
        <v>12753</v>
      </c>
      <c r="H26" s="11">
        <f>H27+H28</f>
        <v>114858</v>
      </c>
      <c r="I26" s="11">
        <f>I27+I28</f>
        <v>47587</v>
      </c>
      <c r="J26" s="11">
        <f>J27+J28</f>
        <v>2502</v>
      </c>
      <c r="K26" s="11">
        <f>F26-I26-J26</f>
        <v>77522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43000</v>
      </c>
      <c r="E27" s="11">
        <v>33000</v>
      </c>
      <c r="F27" s="11">
        <f>G27+H27</f>
        <v>69819</v>
      </c>
      <c r="G27" s="11">
        <v>12691</v>
      </c>
      <c r="H27" s="11">
        <v>57128</v>
      </c>
      <c r="I27" s="11">
        <v>44170</v>
      </c>
      <c r="J27" s="11">
        <v>2502</v>
      </c>
      <c r="K27" s="11">
        <f>F27-I27-J27</f>
        <v>23147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3000</v>
      </c>
      <c r="E28" s="11">
        <v>3000</v>
      </c>
      <c r="F28" s="11">
        <f>G28+H28</f>
        <v>57792</v>
      </c>
      <c r="G28" s="11">
        <v>62</v>
      </c>
      <c r="H28" s="11">
        <v>57730</v>
      </c>
      <c r="I28" s="11">
        <v>3417</v>
      </c>
      <c r="J28" s="11">
        <v>0</v>
      </c>
      <c r="K28" s="11">
        <f>F28-I28-J28</f>
        <v>54375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102000</v>
      </c>
      <c r="E29" s="11">
        <f>E30+E31+E32</f>
        <v>79000</v>
      </c>
      <c r="F29" s="11">
        <f>G29+H29</f>
        <v>191349</v>
      </c>
      <c r="G29" s="11">
        <f>G30+G31+G32</f>
        <v>48503</v>
      </c>
      <c r="H29" s="11">
        <f>H30+H31+H32</f>
        <v>142846</v>
      </c>
      <c r="I29" s="11">
        <f>I30+I31+I32</f>
        <v>95414</v>
      </c>
      <c r="J29" s="11">
        <f>J30+J31+J32</f>
        <v>4772</v>
      </c>
      <c r="K29" s="11">
        <f>F29-I29-J29</f>
        <v>91163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59000</v>
      </c>
      <c r="E30" s="11">
        <v>46000</v>
      </c>
      <c r="F30" s="11">
        <f>G30+H30</f>
        <v>96646</v>
      </c>
      <c r="G30" s="11">
        <v>18357</v>
      </c>
      <c r="H30" s="11">
        <v>78289</v>
      </c>
      <c r="I30" s="11">
        <v>57973</v>
      </c>
      <c r="J30" s="11">
        <v>3284</v>
      </c>
      <c r="K30" s="11">
        <f>F30-I30-J30</f>
        <v>35389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2658</v>
      </c>
      <c r="G31" s="11">
        <v>1</v>
      </c>
      <c r="H31" s="11">
        <v>2657</v>
      </c>
      <c r="I31" s="11">
        <v>196</v>
      </c>
      <c r="J31" s="11">
        <v>0</v>
      </c>
      <c r="K31" s="11">
        <f>F31-I31-J31</f>
        <v>2462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43000</v>
      </c>
      <c r="E32" s="11">
        <v>33000</v>
      </c>
      <c r="F32" s="11">
        <f>G32+H32</f>
        <v>92045</v>
      </c>
      <c r="G32" s="11">
        <v>30145</v>
      </c>
      <c r="H32" s="11">
        <v>61900</v>
      </c>
      <c r="I32" s="11">
        <v>37245</v>
      </c>
      <c r="J32" s="11">
        <v>1488</v>
      </c>
      <c r="K32" s="11">
        <f>F32-I32-J32</f>
        <v>53312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30000</v>
      </c>
      <c r="E33" s="11">
        <v>26000</v>
      </c>
      <c r="F33" s="11">
        <f>G33+H33</f>
        <v>18302</v>
      </c>
      <c r="G33" s="11">
        <v>403</v>
      </c>
      <c r="H33" s="11">
        <v>17899</v>
      </c>
      <c r="I33" s="11">
        <v>18302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2652000</v>
      </c>
      <c r="E34" s="11">
        <f>E35+E39</f>
        <v>1974000</v>
      </c>
      <c r="F34" s="11">
        <f>G34+H34</f>
        <v>2021112</v>
      </c>
      <c r="G34" s="11">
        <f>G35+G39</f>
        <v>16365</v>
      </c>
      <c r="H34" s="11">
        <f>H35+H39</f>
        <v>2004747</v>
      </c>
      <c r="I34" s="11">
        <f>I35+I39</f>
        <v>1995154</v>
      </c>
      <c r="J34" s="11">
        <f>J35+J39</f>
        <v>746</v>
      </c>
      <c r="K34" s="11">
        <f>F34-I34-J34</f>
        <v>25212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2622000</v>
      </c>
      <c r="E35" s="11">
        <f>+E36+E37+E38</f>
        <v>1951000</v>
      </c>
      <c r="F35" s="11">
        <f>G35+H35</f>
        <v>1951000</v>
      </c>
      <c r="G35" s="11">
        <f>+G36+G37+G38</f>
        <v>0</v>
      </c>
      <c r="H35" s="11">
        <f>+H36+H37+H38</f>
        <v>1951000</v>
      </c>
      <c r="I35" s="11">
        <f>+I36+I37+I38</f>
        <v>1951000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1053000</v>
      </c>
      <c r="E36" s="11">
        <v>837000</v>
      </c>
      <c r="F36" s="11">
        <f>G36+H36</f>
        <v>837000</v>
      </c>
      <c r="G36" s="11">
        <v>0</v>
      </c>
      <c r="H36" s="11">
        <v>837000</v>
      </c>
      <c r="I36" s="11">
        <v>837000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43000</v>
      </c>
      <c r="F37" s="11">
        <f>G37+H37</f>
        <v>43000</v>
      </c>
      <c r="G37" s="11">
        <v>0</v>
      </c>
      <c r="H37" s="11">
        <v>43000</v>
      </c>
      <c r="I37" s="11">
        <v>43000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1519000</v>
      </c>
      <c r="E38" s="11">
        <v>1071000</v>
      </c>
      <c r="F38" s="11">
        <f>G38+H38</f>
        <v>1071000</v>
      </c>
      <c r="G38" s="11">
        <v>0</v>
      </c>
      <c r="H38" s="11">
        <v>1071000</v>
      </c>
      <c r="I38" s="11">
        <v>1071000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30000</v>
      </c>
      <c r="E39" s="11">
        <f>E40+E43</f>
        <v>23000</v>
      </c>
      <c r="F39" s="11">
        <f>G39+H39</f>
        <v>70112</v>
      </c>
      <c r="G39" s="11">
        <f>G40+G43</f>
        <v>16365</v>
      </c>
      <c r="H39" s="11">
        <f>H40+H43</f>
        <v>53747</v>
      </c>
      <c r="I39" s="11">
        <f>I40+I43</f>
        <v>44154</v>
      </c>
      <c r="J39" s="11">
        <f>J40+J43</f>
        <v>746</v>
      </c>
      <c r="K39" s="11">
        <f>F39-I39-J39</f>
        <v>25212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30000</v>
      </c>
      <c r="E40" s="11">
        <f>E41+E42</f>
        <v>23000</v>
      </c>
      <c r="F40" s="11">
        <f>G40+H40</f>
        <v>69212</v>
      </c>
      <c r="G40" s="11">
        <f>G41+G42</f>
        <v>16365</v>
      </c>
      <c r="H40" s="11">
        <f>H41+H42</f>
        <v>52847</v>
      </c>
      <c r="I40" s="11">
        <f>I41+I42</f>
        <v>43254</v>
      </c>
      <c r="J40" s="11">
        <f>J41+J42</f>
        <v>746</v>
      </c>
      <c r="K40" s="11">
        <f>F40-I40-J40</f>
        <v>25212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28000</v>
      </c>
      <c r="E41" s="11">
        <v>21000</v>
      </c>
      <c r="F41" s="11">
        <f>G41+H41</f>
        <v>56591</v>
      </c>
      <c r="G41" s="11">
        <v>15512</v>
      </c>
      <c r="H41" s="11">
        <v>41079</v>
      </c>
      <c r="I41" s="11">
        <v>30866</v>
      </c>
      <c r="J41" s="11">
        <v>740</v>
      </c>
      <c r="K41" s="11">
        <f>F41-I41-J41</f>
        <v>24985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2000</v>
      </c>
      <c r="F42" s="11">
        <f>G42+H42</f>
        <v>12621</v>
      </c>
      <c r="G42" s="11">
        <v>853</v>
      </c>
      <c r="H42" s="11">
        <v>11768</v>
      </c>
      <c r="I42" s="11">
        <v>12388</v>
      </c>
      <c r="J42" s="11">
        <v>6</v>
      </c>
      <c r="K42" s="11">
        <f>F42-I42-J42</f>
        <v>227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900</v>
      </c>
      <c r="G43" s="11">
        <v>0</v>
      </c>
      <c r="H43" s="11">
        <v>900</v>
      </c>
      <c r="I43" s="11">
        <v>900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D45+D49</f>
        <v>143000</v>
      </c>
      <c r="E44" s="11">
        <f>E45+E49</f>
        <v>109000</v>
      </c>
      <c r="F44" s="11">
        <f>G44+H44</f>
        <v>1238869</v>
      </c>
      <c r="G44" s="11">
        <f>G45+G49</f>
        <v>1116037</v>
      </c>
      <c r="H44" s="11">
        <f>H45+H49</f>
        <v>122832</v>
      </c>
      <c r="I44" s="11">
        <f>I45+I49</f>
        <v>144982</v>
      </c>
      <c r="J44" s="11">
        <f>J45+J49</f>
        <v>125</v>
      </c>
      <c r="K44" s="11">
        <f>F44-I44-J44</f>
        <v>1093762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f>D46</f>
        <v>2000</v>
      </c>
      <c r="E45" s="11">
        <f>E46</f>
        <v>2000</v>
      </c>
      <c r="F45" s="11">
        <f>G45+H45</f>
        <v>22787</v>
      </c>
      <c r="G45" s="11">
        <f>G46</f>
        <v>14259</v>
      </c>
      <c r="H45" s="11">
        <f>H46</f>
        <v>8528</v>
      </c>
      <c r="I45" s="11">
        <f>I46</f>
        <v>2661</v>
      </c>
      <c r="J45" s="11">
        <f>J46</f>
        <v>0</v>
      </c>
      <c r="K45" s="11">
        <f>F45-I45-J45</f>
        <v>20126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+D47</f>
        <v>2000</v>
      </c>
      <c r="E46" s="11">
        <f>+E47</f>
        <v>2000</v>
      </c>
      <c r="F46" s="11">
        <f>G46+H46</f>
        <v>22787</v>
      </c>
      <c r="G46" s="11">
        <f>+G47</f>
        <v>14259</v>
      </c>
      <c r="H46" s="11">
        <f>+H47</f>
        <v>8528</v>
      </c>
      <c r="I46" s="11">
        <f>+I47</f>
        <v>2661</v>
      </c>
      <c r="J46" s="11">
        <f>+J47</f>
        <v>0</v>
      </c>
      <c r="K46" s="11">
        <f>F46-I46-J46</f>
        <v>20126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</f>
        <v>2000</v>
      </c>
      <c r="E47" s="11">
        <f>E48</f>
        <v>2000</v>
      </c>
      <c r="F47" s="11">
        <f>G47+H47</f>
        <v>22787</v>
      </c>
      <c r="G47" s="11">
        <f>G48</f>
        <v>14259</v>
      </c>
      <c r="H47" s="11">
        <f>H48</f>
        <v>8528</v>
      </c>
      <c r="I47" s="11">
        <f>I48</f>
        <v>2661</v>
      </c>
      <c r="J47" s="11">
        <f>J48</f>
        <v>0</v>
      </c>
      <c r="K47" s="11">
        <f>F47-I47-J47</f>
        <v>20126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v>2000</v>
      </c>
      <c r="E48" s="11">
        <v>2000</v>
      </c>
      <c r="F48" s="11">
        <f>G48+H48</f>
        <v>22787</v>
      </c>
      <c r="G48" s="11">
        <v>14259</v>
      </c>
      <c r="H48" s="11">
        <v>8528</v>
      </c>
      <c r="I48" s="11">
        <v>2661</v>
      </c>
      <c r="J48" s="11">
        <v>0</v>
      </c>
      <c r="K48" s="11">
        <f>F48-I48-J48</f>
        <v>20126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D50+D52+D54+D57</f>
        <v>141000</v>
      </c>
      <c r="E49" s="11">
        <f>E50+E52+E54+E57</f>
        <v>107000</v>
      </c>
      <c r="F49" s="11">
        <f>G49+H49</f>
        <v>1216082</v>
      </c>
      <c r="G49" s="11">
        <f>G50+G52+G54+G57</f>
        <v>1101778</v>
      </c>
      <c r="H49" s="11">
        <f>H50+H52+H54+H57</f>
        <v>114304</v>
      </c>
      <c r="I49" s="11">
        <f>I50+I52+I54+I57</f>
        <v>142321</v>
      </c>
      <c r="J49" s="11">
        <f>J50+J52+J54+J57</f>
        <v>125</v>
      </c>
      <c r="K49" s="11">
        <f>F49-I49-J49</f>
        <v>1073636</v>
      </c>
    </row>
    <row r="50" spans="1:11" s="6" customFormat="1" ht="43.5" x14ac:dyDescent="0.25">
      <c r="A50" s="10" t="s">
        <v>134</v>
      </c>
      <c r="B50" s="10" t="s">
        <v>135</v>
      </c>
      <c r="C50" s="10" t="s">
        <v>136</v>
      </c>
      <c r="D50" s="11">
        <f>+D51</f>
        <v>0</v>
      </c>
      <c r="E50" s="11">
        <f>+E51</f>
        <v>0</v>
      </c>
      <c r="F50" s="11">
        <f>G50+H50</f>
        <v>2550</v>
      </c>
      <c r="G50" s="11">
        <f>+G51</f>
        <v>0</v>
      </c>
      <c r="H50" s="11">
        <f>+H51</f>
        <v>2550</v>
      </c>
      <c r="I50" s="11">
        <f>+I51</f>
        <v>2550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0</v>
      </c>
      <c r="E51" s="11">
        <v>0</v>
      </c>
      <c r="F51" s="11">
        <f>G51+H51</f>
        <v>2550</v>
      </c>
      <c r="G51" s="11">
        <v>0</v>
      </c>
      <c r="H51" s="11">
        <v>2550</v>
      </c>
      <c r="I51" s="11">
        <v>2550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</f>
        <v>0</v>
      </c>
      <c r="E52" s="11">
        <f>+E53</f>
        <v>0</v>
      </c>
      <c r="F52" s="11">
        <f>G52+H52</f>
        <v>32</v>
      </c>
      <c r="G52" s="11">
        <f>+G53</f>
        <v>0</v>
      </c>
      <c r="H52" s="11">
        <f>+H53</f>
        <v>32</v>
      </c>
      <c r="I52" s="11">
        <f>+I53</f>
        <v>32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32</v>
      </c>
      <c r="G53" s="11">
        <v>0</v>
      </c>
      <c r="H53" s="11">
        <v>32</v>
      </c>
      <c r="I53" s="11">
        <v>32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43000</v>
      </c>
      <c r="E54" s="11">
        <f>E55</f>
        <v>33000</v>
      </c>
      <c r="F54" s="11">
        <f>G54+H54</f>
        <v>1120376</v>
      </c>
      <c r="G54" s="11">
        <f>G55</f>
        <v>1096083</v>
      </c>
      <c r="H54" s="11">
        <f>H55</f>
        <v>24293</v>
      </c>
      <c r="I54" s="11">
        <f>I55</f>
        <v>56959</v>
      </c>
      <c r="J54" s="11">
        <f>J55</f>
        <v>0</v>
      </c>
      <c r="K54" s="11">
        <f>F54-I54-J54</f>
        <v>1063417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43000</v>
      </c>
      <c r="E55" s="11">
        <f>E56</f>
        <v>33000</v>
      </c>
      <c r="F55" s="11">
        <f>G55+H55</f>
        <v>1120376</v>
      </c>
      <c r="G55" s="11">
        <f>G56</f>
        <v>1096083</v>
      </c>
      <c r="H55" s="11">
        <f>H56</f>
        <v>24293</v>
      </c>
      <c r="I55" s="11">
        <f>I56</f>
        <v>56959</v>
      </c>
      <c r="J55" s="11">
        <f>J56</f>
        <v>0</v>
      </c>
      <c r="K55" s="11">
        <f>F55-I55-J55</f>
        <v>1063417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43000</v>
      </c>
      <c r="E56" s="11">
        <v>33000</v>
      </c>
      <c r="F56" s="11">
        <f>G56+H56</f>
        <v>1120376</v>
      </c>
      <c r="G56" s="11">
        <v>1096083</v>
      </c>
      <c r="H56" s="11">
        <v>24293</v>
      </c>
      <c r="I56" s="11">
        <v>56959</v>
      </c>
      <c r="J56" s="11">
        <v>0</v>
      </c>
      <c r="K56" s="11">
        <f>F56-I56-J56</f>
        <v>1063417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f>+D58+D59</f>
        <v>98000</v>
      </c>
      <c r="E57" s="11">
        <f>+E58+E59</f>
        <v>74000</v>
      </c>
      <c r="F57" s="11">
        <f>G57+H57</f>
        <v>93124</v>
      </c>
      <c r="G57" s="11">
        <f>+G58+G59</f>
        <v>5695</v>
      </c>
      <c r="H57" s="11">
        <f>+H58+H59</f>
        <v>87429</v>
      </c>
      <c r="I57" s="11">
        <f>+I58+I59</f>
        <v>82780</v>
      </c>
      <c r="J57" s="11">
        <f>+J58+J59</f>
        <v>125</v>
      </c>
      <c r="K57" s="11">
        <f>F57-I57-J57</f>
        <v>10219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80000</v>
      </c>
      <c r="E58" s="11">
        <v>60000</v>
      </c>
      <c r="F58" s="11">
        <f>G58+H58</f>
        <v>66323</v>
      </c>
      <c r="G58" s="11">
        <v>0</v>
      </c>
      <c r="H58" s="11">
        <v>66323</v>
      </c>
      <c r="I58" s="11">
        <v>66323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18000</v>
      </c>
      <c r="E59" s="11">
        <v>14000</v>
      </c>
      <c r="F59" s="11">
        <f>G59+H59</f>
        <v>26801</v>
      </c>
      <c r="G59" s="11">
        <v>5695</v>
      </c>
      <c r="H59" s="11">
        <v>21106</v>
      </c>
      <c r="I59" s="11">
        <v>16457</v>
      </c>
      <c r="J59" s="11">
        <v>125</v>
      </c>
      <c r="K59" s="11">
        <f>F59-I59-J59</f>
        <v>10219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0</v>
      </c>
      <c r="E60" s="11">
        <v>207136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0</v>
      </c>
      <c r="E61" s="11">
        <v>-207136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f>D63</f>
        <v>1056253</v>
      </c>
      <c r="E62" s="11">
        <f>E63</f>
        <v>927136</v>
      </c>
      <c r="F62" s="11">
        <f>G62+H62</f>
        <v>1056253</v>
      </c>
      <c r="G62" s="11">
        <f>G63</f>
        <v>0</v>
      </c>
      <c r="H62" s="11">
        <f>H63</f>
        <v>1056253</v>
      </c>
      <c r="I62" s="11">
        <f>I63</f>
        <v>1056253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173</v>
      </c>
      <c r="B63" s="10" t="s">
        <v>174</v>
      </c>
      <c r="C63" s="10" t="s">
        <v>175</v>
      </c>
      <c r="D63" s="11">
        <f>+D64</f>
        <v>1056253</v>
      </c>
      <c r="E63" s="11">
        <f>+E64</f>
        <v>927136</v>
      </c>
      <c r="F63" s="11">
        <f>G63+H63</f>
        <v>1056253</v>
      </c>
      <c r="G63" s="11">
        <f>+G64</f>
        <v>0</v>
      </c>
      <c r="H63" s="11">
        <f>+H64</f>
        <v>1056253</v>
      </c>
      <c r="I63" s="11">
        <f>+I64</f>
        <v>1056253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v>1056253</v>
      </c>
      <c r="E64" s="11">
        <v>927136</v>
      </c>
      <c r="F64" s="11">
        <f>G64+H64</f>
        <v>1056253</v>
      </c>
      <c r="G64" s="11">
        <v>0</v>
      </c>
      <c r="H64" s="11">
        <v>1056253</v>
      </c>
      <c r="I64" s="11">
        <v>1056253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f>D66</f>
        <v>317259</v>
      </c>
      <c r="E65" s="11">
        <f>E66</f>
        <v>74724</v>
      </c>
      <c r="F65" s="11">
        <f>G65+H65</f>
        <v>72501</v>
      </c>
      <c r="G65" s="11">
        <f>G66</f>
        <v>0</v>
      </c>
      <c r="H65" s="11">
        <f>H66</f>
        <v>72501</v>
      </c>
      <c r="I65" s="11">
        <f>I66</f>
        <v>72501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D67+D71</f>
        <v>317259</v>
      </c>
      <c r="E66" s="11">
        <f>E67+E71</f>
        <v>74724</v>
      </c>
      <c r="F66" s="11">
        <f>G66+H66</f>
        <v>72501</v>
      </c>
      <c r="G66" s="11">
        <f>G67+G71</f>
        <v>0</v>
      </c>
      <c r="H66" s="11">
        <f>H67+H71</f>
        <v>72501</v>
      </c>
      <c r="I66" s="11">
        <f>I67+I71</f>
        <v>72501</v>
      </c>
      <c r="J66" s="11">
        <f>J67+J71</f>
        <v>0</v>
      </c>
      <c r="K66" s="11">
        <f>F66-I66-J66</f>
        <v>0</v>
      </c>
    </row>
    <row r="67" spans="1:12" s="6" customFormat="1" ht="75" x14ac:dyDescent="0.25">
      <c r="A67" s="10" t="s">
        <v>185</v>
      </c>
      <c r="B67" s="10" t="s">
        <v>186</v>
      </c>
      <c r="C67" s="10" t="s">
        <v>187</v>
      </c>
      <c r="D67" s="11">
        <f>+D68+D69+D70</f>
        <v>309099</v>
      </c>
      <c r="E67" s="11">
        <f>+E68+E69+E70</f>
        <v>66564</v>
      </c>
      <c r="F67" s="11">
        <f>G67+H67</f>
        <v>64341</v>
      </c>
      <c r="G67" s="11">
        <f>+G68+G69+G70</f>
        <v>0</v>
      </c>
      <c r="H67" s="11">
        <f>+H68+H69+H70</f>
        <v>64341</v>
      </c>
      <c r="I67" s="11">
        <f>+I68+I69+I70</f>
        <v>64341</v>
      </c>
      <c r="J67" s="11">
        <f>+J68+J69+J70</f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v>3564</v>
      </c>
      <c r="E68" s="11">
        <v>3564</v>
      </c>
      <c r="F68" s="11">
        <f>G68+H68</f>
        <v>3564</v>
      </c>
      <c r="G68" s="11">
        <v>0</v>
      </c>
      <c r="H68" s="11">
        <v>3564</v>
      </c>
      <c r="I68" s="11">
        <v>3564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v>85000</v>
      </c>
      <c r="E69" s="11">
        <v>63000</v>
      </c>
      <c r="F69" s="11">
        <f>G69+H69</f>
        <v>60777</v>
      </c>
      <c r="G69" s="11">
        <v>0</v>
      </c>
      <c r="H69" s="11">
        <v>60777</v>
      </c>
      <c r="I69" s="11">
        <v>60777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220535</v>
      </c>
      <c r="E70" s="11">
        <v>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197</v>
      </c>
      <c r="B71" s="10" t="s">
        <v>198</v>
      </c>
      <c r="C71" s="10" t="s">
        <v>199</v>
      </c>
      <c r="D71" s="11">
        <f>+D72</f>
        <v>8160</v>
      </c>
      <c r="E71" s="11">
        <f>+E72</f>
        <v>8160</v>
      </c>
      <c r="F71" s="11">
        <f>G71+H71</f>
        <v>8160</v>
      </c>
      <c r="G71" s="11">
        <f>+G72</f>
        <v>0</v>
      </c>
      <c r="H71" s="11">
        <f>+H72</f>
        <v>8160</v>
      </c>
      <c r="I71" s="11">
        <f>+I72</f>
        <v>8160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200</v>
      </c>
      <c r="B72" s="10" t="s">
        <v>201</v>
      </c>
      <c r="C72" s="10" t="s">
        <v>202</v>
      </c>
      <c r="D72" s="11">
        <v>8160</v>
      </c>
      <c r="E72" s="11">
        <v>8160</v>
      </c>
      <c r="F72" s="11">
        <f>G72+H72</f>
        <v>8160</v>
      </c>
      <c r="G72" s="11">
        <v>0</v>
      </c>
      <c r="H72" s="11">
        <v>8160</v>
      </c>
      <c r="I72" s="11">
        <v>8160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203</v>
      </c>
      <c r="B74" s="13"/>
      <c r="C74" s="13"/>
      <c r="D74" s="13"/>
      <c r="E74" s="13" t="s">
        <v>205</v>
      </c>
      <c r="F74" s="13"/>
      <c r="G74" s="13"/>
      <c r="H74" s="13"/>
      <c r="I74" s="13" t="s">
        <v>206</v>
      </c>
      <c r="J74" s="13"/>
      <c r="K74" s="13"/>
      <c r="L74" s="13"/>
    </row>
    <row r="75" spans="1:12" x14ac:dyDescent="0.25">
      <c r="A75" s="3" t="s">
        <v>204</v>
      </c>
      <c r="B75" s="3"/>
      <c r="C75" s="3"/>
      <c r="D75" s="3"/>
      <c r="E75" s="3" t="s">
        <v>205</v>
      </c>
      <c r="F75" s="3"/>
      <c r="G75" s="3"/>
      <c r="H75" s="3"/>
      <c r="I75" s="3" t="s">
        <v>207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6">
    <mergeCell ref="H10:H11"/>
    <mergeCell ref="I9:I11"/>
    <mergeCell ref="J9:J11"/>
    <mergeCell ref="K9:K11"/>
    <mergeCell ref="A74:D74"/>
    <mergeCell ref="A75:D75"/>
    <mergeCell ref="E74:H74"/>
    <mergeCell ref="E75:H75"/>
    <mergeCell ref="I74:L74"/>
    <mergeCell ref="I75:L75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2018-11-14T10:17:16Z</dcterms:created>
  <dcterms:modified xsi:type="dcterms:W3CDTF">2018-11-14T10:17:20Z</dcterms:modified>
</cp:coreProperties>
</file>