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D22" i="1"/>
  <c r="D21" i="1" s="1"/>
  <c r="E22" i="1"/>
  <c r="E21" i="1" s="1"/>
  <c r="F22" i="1"/>
  <c r="F21" i="1" s="1"/>
  <c r="G22" i="1"/>
  <c r="G21" i="1" s="1"/>
  <c r="H22" i="1"/>
  <c r="H21" i="1" s="1"/>
  <c r="I22" i="1"/>
  <c r="J22" i="1" s="1"/>
  <c r="K22" i="1"/>
  <c r="K21" i="1" s="1"/>
  <c r="K20" i="1" s="1"/>
  <c r="J23" i="1"/>
  <c r="J24" i="1"/>
  <c r="D25" i="1"/>
  <c r="E25" i="1"/>
  <c r="F25" i="1"/>
  <c r="G25" i="1"/>
  <c r="H25" i="1"/>
  <c r="J25" i="1" s="1"/>
  <c r="I25" i="1"/>
  <c r="K25" i="1"/>
  <c r="J26" i="1"/>
  <c r="D27" i="1"/>
  <c r="E27" i="1"/>
  <c r="F27" i="1"/>
  <c r="G27" i="1"/>
  <c r="H27" i="1"/>
  <c r="J27" i="1" s="1"/>
  <c r="I27" i="1"/>
  <c r="K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K30" i="1"/>
  <c r="K29" i="1" s="1"/>
  <c r="J31" i="1"/>
  <c r="J32" i="1"/>
  <c r="J33" i="1"/>
  <c r="D34" i="1"/>
  <c r="E34" i="1"/>
  <c r="F34" i="1"/>
  <c r="G34" i="1"/>
  <c r="H34" i="1"/>
  <c r="I34" i="1"/>
  <c r="J34" i="1"/>
  <c r="K34" i="1"/>
  <c r="J35" i="1"/>
  <c r="J36" i="1"/>
  <c r="D38" i="1"/>
  <c r="D37" i="1" s="1"/>
  <c r="E38" i="1"/>
  <c r="E37" i="1" s="1"/>
  <c r="F38" i="1"/>
  <c r="F37" i="1" s="1"/>
  <c r="G38" i="1"/>
  <c r="G37" i="1" s="1"/>
  <c r="H38" i="1"/>
  <c r="J38" i="1" s="1"/>
  <c r="I38" i="1"/>
  <c r="I37" i="1" s="1"/>
  <c r="K38" i="1"/>
  <c r="K37" i="1" s="1"/>
  <c r="J39" i="1"/>
  <c r="D42" i="1"/>
  <c r="D41" i="1" s="1"/>
  <c r="D40" i="1" s="1"/>
  <c r="E42" i="1"/>
  <c r="E41" i="1" s="1"/>
  <c r="E40" i="1" s="1"/>
  <c r="F42" i="1"/>
  <c r="F41" i="1" s="1"/>
  <c r="F40" i="1" s="1"/>
  <c r="G42" i="1"/>
  <c r="G41" i="1" s="1"/>
  <c r="G40" i="1" s="1"/>
  <c r="H42" i="1"/>
  <c r="H41" i="1" s="1"/>
  <c r="I42" i="1"/>
  <c r="I41" i="1" s="1"/>
  <c r="I40" i="1" s="1"/>
  <c r="K42" i="1"/>
  <c r="K41" i="1" s="1"/>
  <c r="K40" i="1" s="1"/>
  <c r="J43" i="1"/>
  <c r="J44" i="1"/>
  <c r="D45" i="1"/>
  <c r="E45" i="1"/>
  <c r="F45" i="1"/>
  <c r="G45" i="1"/>
  <c r="H45" i="1"/>
  <c r="J45" i="1" s="1"/>
  <c r="I45" i="1"/>
  <c r="K45" i="1"/>
  <c r="J46" i="1"/>
  <c r="J47" i="1"/>
  <c r="D50" i="1"/>
  <c r="D49" i="1" s="1"/>
  <c r="D48" i="1" s="1"/>
  <c r="E50" i="1"/>
  <c r="E49" i="1" s="1"/>
  <c r="E48" i="1" s="1"/>
  <c r="F50" i="1"/>
  <c r="F49" i="1" s="1"/>
  <c r="F48" i="1" s="1"/>
  <c r="G50" i="1"/>
  <c r="G49" i="1" s="1"/>
  <c r="G48" i="1" s="1"/>
  <c r="H50" i="1"/>
  <c r="H49" i="1" s="1"/>
  <c r="I50" i="1"/>
  <c r="I49" i="1" s="1"/>
  <c r="I48" i="1" s="1"/>
  <c r="K50" i="1"/>
  <c r="K49" i="1" s="1"/>
  <c r="K48" i="1" s="1"/>
  <c r="J51" i="1"/>
  <c r="J52" i="1"/>
  <c r="J53" i="1"/>
  <c r="J54" i="1"/>
  <c r="J55" i="1"/>
  <c r="J29" i="1" l="1"/>
  <c r="K12" i="1"/>
  <c r="J21" i="1"/>
  <c r="G20" i="1"/>
  <c r="G12" i="1" s="1"/>
  <c r="J17" i="1"/>
  <c r="H13" i="1"/>
  <c r="J14" i="1"/>
  <c r="H48" i="1"/>
  <c r="J48" i="1" s="1"/>
  <c r="J49" i="1"/>
  <c r="F20" i="1"/>
  <c r="H40" i="1"/>
  <c r="J40" i="1" s="1"/>
  <c r="J41" i="1"/>
  <c r="E20" i="1"/>
  <c r="E12" i="1" s="1"/>
  <c r="F12" i="1"/>
  <c r="D20" i="1"/>
  <c r="D12" i="1" s="1"/>
  <c r="I21" i="1"/>
  <c r="I20" i="1" s="1"/>
  <c r="I12" i="1" s="1"/>
  <c r="J50" i="1"/>
  <c r="J15" i="1"/>
  <c r="H37" i="1"/>
  <c r="J37" i="1" s="1"/>
  <c r="J30" i="1"/>
  <c r="J42" i="1"/>
  <c r="H12" i="1" l="1"/>
  <c r="J12" i="1" s="1"/>
  <c r="J13" i="1"/>
  <c r="H20" i="1"/>
  <c r="J20" i="1" s="1"/>
</calcChain>
</file>

<file path=xl/sharedStrings.xml><?xml version="1.0" encoding="utf-8"?>
<sst xmlns="http://schemas.openxmlformats.org/spreadsheetml/2006/main" count="159" uniqueCount="158">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</sst>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D13+D17+D20+D40+D48</f>
        <v>4856766</v>
      </c>
      <c r="E12" s="11">
        <f>E13+E17+E20+E40+E48</f>
        <v>4856766</v>
      </c>
      <c r="F12" s="11">
        <f>F13+F17+F20+F40+F48</f>
        <v>3516860</v>
      </c>
      <c r="G12" s="11">
        <f>G13+G17+G20+G40+G48</f>
        <v>3516383</v>
      </c>
      <c r="H12" s="11">
        <f>H13+H17+H20+H40+H48</f>
        <v>3516383</v>
      </c>
      <c r="I12" s="11">
        <f>I13+I17+I20+I40+I48</f>
        <v>2261996</v>
      </c>
      <c r="J12" s="11">
        <f>H12-I12</f>
        <v>1254387</v>
      </c>
      <c r="K12" s="11">
        <f>K13+K17+K20+K40+K48</f>
        <v>4846534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1470014</v>
      </c>
      <c r="E13" s="11">
        <f>E14</f>
        <v>1470014</v>
      </c>
      <c r="F13" s="11">
        <f>F14</f>
        <v>1179260</v>
      </c>
      <c r="G13" s="11">
        <f>G14</f>
        <v>1179260</v>
      </c>
      <c r="H13" s="11">
        <f>H14</f>
        <v>1179260</v>
      </c>
      <c r="I13" s="11">
        <f>I14</f>
        <v>909318</v>
      </c>
      <c r="J13" s="11">
        <f>H13-I13</f>
        <v>269942</v>
      </c>
      <c r="K13" s="11">
        <f>K14</f>
        <v>925105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1470014</v>
      </c>
      <c r="E14" s="11">
        <f>E15</f>
        <v>1470014</v>
      </c>
      <c r="F14" s="11">
        <f>F15</f>
        <v>1179260</v>
      </c>
      <c r="G14" s="11">
        <f>G15</f>
        <v>1179260</v>
      </c>
      <c r="H14" s="11">
        <f>H15</f>
        <v>1179260</v>
      </c>
      <c r="I14" s="11">
        <f>I15</f>
        <v>909318</v>
      </c>
      <c r="J14" s="11">
        <f>H14-I14</f>
        <v>269942</v>
      </c>
      <c r="K14" s="11">
        <f>K15</f>
        <v>925105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1470014</v>
      </c>
      <c r="E15" s="11">
        <f>E16</f>
        <v>1470014</v>
      </c>
      <c r="F15" s="11">
        <f>F16</f>
        <v>1179260</v>
      </c>
      <c r="G15" s="11">
        <f>G16</f>
        <v>1179260</v>
      </c>
      <c r="H15" s="11">
        <f>H16</f>
        <v>1179260</v>
      </c>
      <c r="I15" s="11">
        <f>I16</f>
        <v>909318</v>
      </c>
      <c r="J15" s="11">
        <f>H15-I15</f>
        <v>269942</v>
      </c>
      <c r="K15" s="11">
        <f>K16</f>
        <v>925105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1470014</v>
      </c>
      <c r="E16" s="11">
        <v>1470014</v>
      </c>
      <c r="F16" s="11">
        <v>1179260</v>
      </c>
      <c r="G16" s="11">
        <v>1179260</v>
      </c>
      <c r="H16" s="11">
        <v>1179260</v>
      </c>
      <c r="I16" s="11">
        <v>909318</v>
      </c>
      <c r="J16" s="11">
        <f>H16-I16</f>
        <v>269942</v>
      </c>
      <c r="K16" s="11">
        <v>925105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58000</v>
      </c>
      <c r="E17" s="11">
        <f>+E18</f>
        <v>58000</v>
      </c>
      <c r="F17" s="11">
        <f>+F18</f>
        <v>47000</v>
      </c>
      <c r="G17" s="11">
        <f>+G18</f>
        <v>47000</v>
      </c>
      <c r="H17" s="11">
        <f>+H18</f>
        <v>47000</v>
      </c>
      <c r="I17" s="11">
        <f>+I18</f>
        <v>40765</v>
      </c>
      <c r="J17" s="11">
        <f>H17-I17</f>
        <v>6235</v>
      </c>
      <c r="K17" s="11">
        <f>+K18</f>
        <v>41261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58000</v>
      </c>
      <c r="E18" s="11">
        <f>+E19</f>
        <v>58000</v>
      </c>
      <c r="F18" s="11">
        <f>+F19</f>
        <v>47000</v>
      </c>
      <c r="G18" s="11">
        <f>+G19</f>
        <v>47000</v>
      </c>
      <c r="H18" s="11">
        <f>+H19</f>
        <v>47000</v>
      </c>
      <c r="I18" s="11">
        <f>+I19</f>
        <v>40765</v>
      </c>
      <c r="J18" s="11">
        <f>H18-I18</f>
        <v>6235</v>
      </c>
      <c r="K18" s="11">
        <f>+K19</f>
        <v>41261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58000</v>
      </c>
      <c r="E19" s="11">
        <v>58000</v>
      </c>
      <c r="F19" s="11">
        <v>47000</v>
      </c>
      <c r="G19" s="11">
        <v>47000</v>
      </c>
      <c r="H19" s="11">
        <v>47000</v>
      </c>
      <c r="I19" s="11">
        <v>40765</v>
      </c>
      <c r="J19" s="11">
        <f>H19-I19</f>
        <v>6235</v>
      </c>
      <c r="K19" s="11">
        <v>41261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D21+D27+D29+D37</f>
        <v>1357564</v>
      </c>
      <c r="E20" s="11">
        <f>E21+E27+E29+E37</f>
        <v>1357564</v>
      </c>
      <c r="F20" s="11">
        <f>F21+F27+F29+F37</f>
        <v>1155600</v>
      </c>
      <c r="G20" s="11">
        <f>G21+G27+G29+G37</f>
        <v>1155123</v>
      </c>
      <c r="H20" s="11">
        <f>H21+H27+H29+H37</f>
        <v>1155123</v>
      </c>
      <c r="I20" s="11">
        <f>I21+I27+I29+I37</f>
        <v>849819</v>
      </c>
      <c r="J20" s="11">
        <f>H20-I20</f>
        <v>305304</v>
      </c>
      <c r="K20" s="11">
        <f>K21+K27+K29+K37</f>
        <v>850650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D22+D25</f>
        <v>227000</v>
      </c>
      <c r="E21" s="11">
        <f>E22+E25</f>
        <v>227000</v>
      </c>
      <c r="F21" s="11">
        <f>F22+F25</f>
        <v>211650</v>
      </c>
      <c r="G21" s="11">
        <f>G22+G25</f>
        <v>211173</v>
      </c>
      <c r="H21" s="11">
        <f>H22+H25</f>
        <v>211173</v>
      </c>
      <c r="I21" s="11">
        <f>I22+I25</f>
        <v>138219</v>
      </c>
      <c r="J21" s="11">
        <f>H21-I21</f>
        <v>72954</v>
      </c>
      <c r="K21" s="11">
        <f>K22+K25</f>
        <v>122255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D23+D24</f>
        <v>91000</v>
      </c>
      <c r="E22" s="11">
        <f>E23+E24</f>
        <v>91000</v>
      </c>
      <c r="F22" s="11">
        <f>F23+F24</f>
        <v>87000</v>
      </c>
      <c r="G22" s="11">
        <f>G23+G24</f>
        <v>86523</v>
      </c>
      <c r="H22" s="11">
        <f>H23+H24</f>
        <v>86523</v>
      </c>
      <c r="I22" s="11">
        <f>I23+I24</f>
        <v>46222</v>
      </c>
      <c r="J22" s="11">
        <f>H22-I22</f>
        <v>40301</v>
      </c>
      <c r="K22" s="11">
        <f>K23+K24</f>
        <v>53190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39000</v>
      </c>
      <c r="E23" s="11">
        <v>39000</v>
      </c>
      <c r="F23" s="11">
        <v>39000</v>
      </c>
      <c r="G23" s="11">
        <v>38523</v>
      </c>
      <c r="H23" s="11">
        <v>38523</v>
      </c>
      <c r="I23" s="11">
        <v>15023</v>
      </c>
      <c r="J23" s="11">
        <f>H23-I23</f>
        <v>23500</v>
      </c>
      <c r="K23" s="11">
        <v>21991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52000</v>
      </c>
      <c r="E24" s="11">
        <v>52000</v>
      </c>
      <c r="F24" s="11">
        <v>48000</v>
      </c>
      <c r="G24" s="11">
        <v>48000</v>
      </c>
      <c r="H24" s="11">
        <v>48000</v>
      </c>
      <c r="I24" s="11">
        <v>31199</v>
      </c>
      <c r="J24" s="11">
        <f>H24-I24</f>
        <v>16801</v>
      </c>
      <c r="K24" s="11">
        <v>31199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</f>
        <v>136000</v>
      </c>
      <c r="E25" s="11">
        <f>E26</f>
        <v>136000</v>
      </c>
      <c r="F25" s="11">
        <f>F26</f>
        <v>124650</v>
      </c>
      <c r="G25" s="11">
        <f>G26</f>
        <v>124650</v>
      </c>
      <c r="H25" s="11">
        <f>H26</f>
        <v>124650</v>
      </c>
      <c r="I25" s="11">
        <f>I26</f>
        <v>91997</v>
      </c>
      <c r="J25" s="11">
        <f>H25-I25</f>
        <v>32653</v>
      </c>
      <c r="K25" s="11">
        <f>K26</f>
        <v>69065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136000</v>
      </c>
      <c r="E26" s="11">
        <v>136000</v>
      </c>
      <c r="F26" s="11">
        <v>124650</v>
      </c>
      <c r="G26" s="11">
        <v>124650</v>
      </c>
      <c r="H26" s="11">
        <v>124650</v>
      </c>
      <c r="I26" s="11">
        <v>91997</v>
      </c>
      <c r="J26" s="11">
        <f>H26-I26</f>
        <v>32653</v>
      </c>
      <c r="K26" s="11">
        <v>69065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89000</v>
      </c>
      <c r="E27" s="11">
        <f>+E28</f>
        <v>89000</v>
      </c>
      <c r="F27" s="11">
        <f>+F28</f>
        <v>69000</v>
      </c>
      <c r="G27" s="11">
        <f>+G28</f>
        <v>69000</v>
      </c>
      <c r="H27" s="11">
        <f>+H28</f>
        <v>69000</v>
      </c>
      <c r="I27" s="11">
        <f>+I28</f>
        <v>63768</v>
      </c>
      <c r="J27" s="11">
        <f>H27-I27</f>
        <v>5232</v>
      </c>
      <c r="K27" s="11">
        <f>+K28</f>
        <v>64648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89000</v>
      </c>
      <c r="E28" s="11">
        <v>89000</v>
      </c>
      <c r="F28" s="11">
        <v>69000</v>
      </c>
      <c r="G28" s="11">
        <v>69000</v>
      </c>
      <c r="H28" s="11">
        <v>69000</v>
      </c>
      <c r="I28" s="11">
        <v>63768</v>
      </c>
      <c r="J28" s="11">
        <f>H28-I28</f>
        <v>5232</v>
      </c>
      <c r="K28" s="11">
        <v>64648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D30+D34+D36</f>
        <v>167000</v>
      </c>
      <c r="E29" s="11">
        <f>E30+E34+E36</f>
        <v>167000</v>
      </c>
      <c r="F29" s="11">
        <f>F30+F34+F36</f>
        <v>122000</v>
      </c>
      <c r="G29" s="11">
        <f>G30+G34+G36</f>
        <v>122000</v>
      </c>
      <c r="H29" s="11">
        <f>H30+H34+H36</f>
        <v>122000</v>
      </c>
      <c r="I29" s="11">
        <f>I30+I34+I36</f>
        <v>97188</v>
      </c>
      <c r="J29" s="11">
        <f>H29-I29</f>
        <v>24812</v>
      </c>
      <c r="K29" s="11">
        <f>K30+K34+K36</f>
        <v>110937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+D31+D32+D33</f>
        <v>30000</v>
      </c>
      <c r="E30" s="11">
        <f>+E31+E32+E33</f>
        <v>30000</v>
      </c>
      <c r="F30" s="11">
        <f>+F31+F32+F33</f>
        <v>25000</v>
      </c>
      <c r="G30" s="11">
        <f>+G31+G32+G33</f>
        <v>25000</v>
      </c>
      <c r="H30" s="11">
        <f>+H31+H32+H33</f>
        <v>25000</v>
      </c>
      <c r="I30" s="11">
        <f>+I31+I32+I33</f>
        <v>15909</v>
      </c>
      <c r="J30" s="11">
        <f>H30-I30</f>
        <v>9091</v>
      </c>
      <c r="K30" s="11">
        <f>+K31+K32+K33</f>
        <v>29657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10000</v>
      </c>
      <c r="E31" s="11">
        <v>10000</v>
      </c>
      <c r="F31" s="11">
        <v>8000</v>
      </c>
      <c r="G31" s="11">
        <v>8000</v>
      </c>
      <c r="H31" s="11">
        <v>8000</v>
      </c>
      <c r="I31" s="11">
        <v>1220</v>
      </c>
      <c r="J31" s="11">
        <f>H31-I31</f>
        <v>6780</v>
      </c>
      <c r="K31" s="11">
        <v>14827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141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20000</v>
      </c>
      <c r="E33" s="11">
        <v>20000</v>
      </c>
      <c r="F33" s="11">
        <v>17000</v>
      </c>
      <c r="G33" s="11">
        <v>17000</v>
      </c>
      <c r="H33" s="11">
        <v>17000</v>
      </c>
      <c r="I33" s="11">
        <v>14689</v>
      </c>
      <c r="J33" s="11">
        <f>H33-I33</f>
        <v>2311</v>
      </c>
      <c r="K33" s="11">
        <v>14689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</f>
        <v>45000</v>
      </c>
      <c r="E34" s="11">
        <f>E35</f>
        <v>45000</v>
      </c>
      <c r="F34" s="11">
        <f>F35</f>
        <v>12000</v>
      </c>
      <c r="G34" s="11">
        <f>G35</f>
        <v>12000</v>
      </c>
      <c r="H34" s="11">
        <f>H35</f>
        <v>12000</v>
      </c>
      <c r="I34" s="11">
        <f>I35</f>
        <v>10321</v>
      </c>
      <c r="J34" s="11">
        <f>H34-I34</f>
        <v>1679</v>
      </c>
      <c r="K34" s="11">
        <f>K35</f>
        <v>10321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45000</v>
      </c>
      <c r="E35" s="11">
        <v>45000</v>
      </c>
      <c r="F35" s="11">
        <v>12000</v>
      </c>
      <c r="G35" s="11">
        <v>12000</v>
      </c>
      <c r="H35" s="11">
        <v>12000</v>
      </c>
      <c r="I35" s="11">
        <v>10321</v>
      </c>
      <c r="J35" s="11">
        <f>H35-I35</f>
        <v>1679</v>
      </c>
      <c r="K35" s="11">
        <v>10321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92000</v>
      </c>
      <c r="E36" s="11">
        <v>92000</v>
      </c>
      <c r="F36" s="11">
        <v>85000</v>
      </c>
      <c r="G36" s="11">
        <v>85000</v>
      </c>
      <c r="H36" s="11">
        <v>85000</v>
      </c>
      <c r="I36" s="11">
        <v>70958</v>
      </c>
      <c r="J36" s="11">
        <f>H36-I36</f>
        <v>14042</v>
      </c>
      <c r="K36" s="11">
        <v>70959</v>
      </c>
    </row>
    <row r="37" spans="1:11" s="6" customFormat="1" ht="33" x14ac:dyDescent="0.25">
      <c r="A37" s="10" t="s">
        <v>96</v>
      </c>
      <c r="B37" s="10" t="s">
        <v>97</v>
      </c>
      <c r="C37" s="10" t="s">
        <v>98</v>
      </c>
      <c r="D37" s="11">
        <f>+D38</f>
        <v>874564</v>
      </c>
      <c r="E37" s="11">
        <f>+E38</f>
        <v>874564</v>
      </c>
      <c r="F37" s="11">
        <f>+F38</f>
        <v>752950</v>
      </c>
      <c r="G37" s="11">
        <f>+G38</f>
        <v>752950</v>
      </c>
      <c r="H37" s="11">
        <f>+H38</f>
        <v>752950</v>
      </c>
      <c r="I37" s="11">
        <f>+I38</f>
        <v>550644</v>
      </c>
      <c r="J37" s="11">
        <f>H37-I37</f>
        <v>202306</v>
      </c>
      <c r="K37" s="11">
        <f>+K38</f>
        <v>552810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874564</v>
      </c>
      <c r="E38" s="11">
        <f>E39</f>
        <v>874564</v>
      </c>
      <c r="F38" s="11">
        <f>F39</f>
        <v>752950</v>
      </c>
      <c r="G38" s="11">
        <f>G39</f>
        <v>752950</v>
      </c>
      <c r="H38" s="11">
        <f>H39</f>
        <v>752950</v>
      </c>
      <c r="I38" s="11">
        <f>I39</f>
        <v>550644</v>
      </c>
      <c r="J38" s="11">
        <f>H38-I38</f>
        <v>202306</v>
      </c>
      <c r="K38" s="11">
        <f>K39</f>
        <v>552810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874564</v>
      </c>
      <c r="E39" s="11">
        <v>874564</v>
      </c>
      <c r="F39" s="11">
        <v>752950</v>
      </c>
      <c r="G39" s="11">
        <v>752950</v>
      </c>
      <c r="H39" s="11">
        <v>752950</v>
      </c>
      <c r="I39" s="11">
        <v>550644</v>
      </c>
      <c r="J39" s="11">
        <f>H39-I39</f>
        <v>202306</v>
      </c>
      <c r="K39" s="11">
        <v>552810</v>
      </c>
    </row>
    <row r="40" spans="1:11" s="6" customFormat="1" ht="33" x14ac:dyDescent="0.25">
      <c r="A40" s="10" t="s">
        <v>105</v>
      </c>
      <c r="B40" s="10" t="s">
        <v>106</v>
      </c>
      <c r="C40" s="10" t="s">
        <v>107</v>
      </c>
      <c r="D40" s="11">
        <f>D41+D45</f>
        <v>527400</v>
      </c>
      <c r="E40" s="11">
        <f>E41+E45</f>
        <v>527400</v>
      </c>
      <c r="F40" s="11">
        <f>F41+F45</f>
        <v>380000</v>
      </c>
      <c r="G40" s="11">
        <f>G41+G45</f>
        <v>380000</v>
      </c>
      <c r="H40" s="11">
        <f>H41+H45</f>
        <v>380000</v>
      </c>
      <c r="I40" s="11">
        <f>I41+I45</f>
        <v>101328</v>
      </c>
      <c r="J40" s="11">
        <f>H40-I40</f>
        <v>278672</v>
      </c>
      <c r="K40" s="11">
        <f>K41+K45</f>
        <v>2826148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+D42+D44</f>
        <v>477400</v>
      </c>
      <c r="E41" s="11">
        <f>+E42+E44</f>
        <v>477400</v>
      </c>
      <c r="F41" s="11">
        <f>+F42+F44</f>
        <v>330000</v>
      </c>
      <c r="G41" s="11">
        <f>+G42+G44</f>
        <v>330000</v>
      </c>
      <c r="H41" s="11">
        <f>+H42+H44</f>
        <v>330000</v>
      </c>
      <c r="I41" s="11">
        <f>+I42+I44</f>
        <v>95464</v>
      </c>
      <c r="J41" s="11">
        <f>H41-I41</f>
        <v>234536</v>
      </c>
      <c r="K41" s="11">
        <f>+K42+K44</f>
        <v>91864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387400</v>
      </c>
      <c r="E42" s="11">
        <f>E43</f>
        <v>387400</v>
      </c>
      <c r="F42" s="11">
        <f>F43</f>
        <v>260000</v>
      </c>
      <c r="G42" s="11">
        <f>G43</f>
        <v>260000</v>
      </c>
      <c r="H42" s="11">
        <f>H43</f>
        <v>260000</v>
      </c>
      <c r="I42" s="11">
        <f>I43</f>
        <v>46147</v>
      </c>
      <c r="J42" s="11">
        <f>H42-I42</f>
        <v>213853</v>
      </c>
      <c r="K42" s="11">
        <f>K43</f>
        <v>42547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387400</v>
      </c>
      <c r="E43" s="11">
        <v>387400</v>
      </c>
      <c r="F43" s="11">
        <v>260000</v>
      </c>
      <c r="G43" s="11">
        <v>260000</v>
      </c>
      <c r="H43" s="11">
        <v>260000</v>
      </c>
      <c r="I43" s="11">
        <v>46147</v>
      </c>
      <c r="J43" s="11">
        <f>H43-I43</f>
        <v>213853</v>
      </c>
      <c r="K43" s="11">
        <v>42547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90000</v>
      </c>
      <c r="E44" s="11">
        <v>90000</v>
      </c>
      <c r="F44" s="11">
        <v>70000</v>
      </c>
      <c r="G44" s="11">
        <v>70000</v>
      </c>
      <c r="H44" s="11">
        <v>70000</v>
      </c>
      <c r="I44" s="11">
        <v>49317</v>
      </c>
      <c r="J44" s="11">
        <f>H44-I44</f>
        <v>20683</v>
      </c>
      <c r="K44" s="11">
        <v>49317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+D46+D47</f>
        <v>50000</v>
      </c>
      <c r="E45" s="11">
        <f>+E46+E47</f>
        <v>50000</v>
      </c>
      <c r="F45" s="11">
        <f>+F46+F47</f>
        <v>50000</v>
      </c>
      <c r="G45" s="11">
        <f>+G46+G47</f>
        <v>50000</v>
      </c>
      <c r="H45" s="11">
        <f>+H46+H47</f>
        <v>50000</v>
      </c>
      <c r="I45" s="11">
        <f>+I46+I47</f>
        <v>5864</v>
      </c>
      <c r="J45" s="11">
        <f>H45-I45</f>
        <v>44136</v>
      </c>
      <c r="K45" s="11">
        <f>+K46+K47</f>
        <v>2734284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2728420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50000</v>
      </c>
      <c r="E47" s="11">
        <v>50000</v>
      </c>
      <c r="F47" s="11">
        <v>50000</v>
      </c>
      <c r="G47" s="11">
        <v>50000</v>
      </c>
      <c r="H47" s="11">
        <v>50000</v>
      </c>
      <c r="I47" s="11">
        <v>5864</v>
      </c>
      <c r="J47" s="11">
        <f>H47-I47</f>
        <v>44136</v>
      </c>
      <c r="K47" s="11">
        <v>5864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+D49</f>
        <v>1443788</v>
      </c>
      <c r="E48" s="11">
        <f>+E49</f>
        <v>1443788</v>
      </c>
      <c r="F48" s="11">
        <f>+F49</f>
        <v>755000</v>
      </c>
      <c r="G48" s="11">
        <f>+G49</f>
        <v>755000</v>
      </c>
      <c r="H48" s="11">
        <f>+H49</f>
        <v>755000</v>
      </c>
      <c r="I48" s="11">
        <f>+I49</f>
        <v>360766</v>
      </c>
      <c r="J48" s="11">
        <f>H48-I48</f>
        <v>394234</v>
      </c>
      <c r="K48" s="11">
        <f>+K49</f>
        <v>203370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1443788</v>
      </c>
      <c r="E49" s="11">
        <f>E50</f>
        <v>1443788</v>
      </c>
      <c r="F49" s="11">
        <f>F50</f>
        <v>755000</v>
      </c>
      <c r="G49" s="11">
        <f>G50</f>
        <v>755000</v>
      </c>
      <c r="H49" s="11">
        <f>H50</f>
        <v>755000</v>
      </c>
      <c r="I49" s="11">
        <f>I50</f>
        <v>360766</v>
      </c>
      <c r="J49" s="11">
        <f>H49-I49</f>
        <v>394234</v>
      </c>
      <c r="K49" s="11">
        <f>K50</f>
        <v>203370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D51</f>
        <v>1443788</v>
      </c>
      <c r="E50" s="11">
        <f>E51</f>
        <v>1443788</v>
      </c>
      <c r="F50" s="11">
        <f>F51</f>
        <v>755000</v>
      </c>
      <c r="G50" s="11">
        <f>G51</f>
        <v>755000</v>
      </c>
      <c r="H50" s="11">
        <f>H51</f>
        <v>755000</v>
      </c>
      <c r="I50" s="11">
        <f>I51</f>
        <v>360766</v>
      </c>
      <c r="J50" s="11">
        <f>H50-I50</f>
        <v>394234</v>
      </c>
      <c r="K50" s="11">
        <f>K51</f>
        <v>203370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1443788</v>
      </c>
      <c r="E51" s="11">
        <v>1443788</v>
      </c>
      <c r="F51" s="11">
        <v>755000</v>
      </c>
      <c r="G51" s="11">
        <v>755000</v>
      </c>
      <c r="H51" s="11">
        <v>755000</v>
      </c>
      <c r="I51" s="11">
        <v>360766</v>
      </c>
      <c r="J51" s="11">
        <f>H51-I51</f>
        <v>394234</v>
      </c>
      <c r="K51" s="11">
        <v>203370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1413112</v>
      </c>
      <c r="J52" s="11">
        <f>H52-I52</f>
        <v>-1413112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1413112</v>
      </c>
      <c r="J53" s="11">
        <f>H53-I53</f>
        <v>-1413112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560054</v>
      </c>
      <c r="J54" s="11">
        <f>H54-I54</f>
        <v>-560054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853058</v>
      </c>
      <c r="J55" s="11">
        <f>H55-I55</f>
        <v>-853058</v>
      </c>
      <c r="K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153</v>
      </c>
      <c r="B57" s="13"/>
      <c r="C57" s="13"/>
      <c r="D57" s="13"/>
      <c r="E57" s="13" t="s">
        <v>155</v>
      </c>
      <c r="F57" s="13"/>
      <c r="G57" s="13"/>
      <c r="H57" s="13"/>
      <c r="I57" s="13" t="s">
        <v>156</v>
      </c>
      <c r="J57" s="13"/>
      <c r="K57" s="13"/>
      <c r="L57" s="13"/>
    </row>
    <row r="58" spans="1:12" x14ac:dyDescent="0.25">
      <c r="A58" s="3" t="s">
        <v>154</v>
      </c>
      <c r="B58" s="3"/>
      <c r="C58" s="3"/>
      <c r="D58" s="3"/>
      <c r="E58" s="3" t="s">
        <v>155</v>
      </c>
      <c r="F58" s="3"/>
      <c r="G58" s="3"/>
      <c r="H58" s="3"/>
      <c r="I58" s="3" t="s">
        <v>157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3">
    <mergeCell ref="K9:K10"/>
    <mergeCell ref="A57:D57"/>
    <mergeCell ref="A58:D58"/>
    <mergeCell ref="E57:H57"/>
    <mergeCell ref="E58:H58"/>
    <mergeCell ref="I57:L57"/>
    <mergeCell ref="I58:L5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2018-11-14T10:18:44Z</dcterms:created>
  <dcterms:modified xsi:type="dcterms:W3CDTF">2018-11-14T10:18:46Z</dcterms:modified>
</cp:coreProperties>
</file>