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Puscas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E32" i="1"/>
  <c r="E45" i="1" s="1"/>
  <c r="E46" i="1" s="1"/>
  <c r="F32" i="1"/>
  <c r="F45" i="1" s="1"/>
  <c r="F46" i="1" s="1"/>
  <c r="F74" i="1" s="1"/>
  <c r="E41" i="1"/>
  <c r="F41" i="1"/>
  <c r="E53" i="1"/>
  <c r="E73" i="1" s="1"/>
  <c r="F53" i="1"/>
  <c r="F73" i="1" s="1"/>
  <c r="E72" i="1"/>
  <c r="F72" i="1"/>
  <c r="E81" i="1"/>
  <c r="F81" i="1"/>
  <c r="E74" i="1" l="1"/>
</calcChain>
</file>

<file path=xl/sharedStrings.xml><?xml version="1.0" encoding="utf-8"?>
<sst xmlns="http://schemas.openxmlformats.org/spreadsheetml/2006/main" count="311" uniqueCount="193">
  <si>
    <t>ROMANIA</t>
  </si>
  <si>
    <t>JUDETUL VASLUI</t>
  </si>
  <si>
    <t>COMUNA PUSCASI</t>
  </si>
  <si>
    <t>Cod fiscal: 16404196</t>
  </si>
  <si>
    <t xml:space="preserve"> </t>
  </si>
  <si>
    <t>Bilant</t>
  </si>
  <si>
    <t>Trimestrul: 3,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</si>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</sst>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9916</v>
      </c>
      <c r="F11" s="10">
        <v>5454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484830</v>
      </c>
      <c r="F12" s="10">
        <v>408027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20029311</v>
      </c>
      <c r="F13" s="10">
        <v>20772626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0</v>
      </c>
      <c r="F15" s="10">
        <v>0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0</v>
      </c>
      <c r="F16" s="10">
        <v>0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20524057</v>
      </c>
      <c r="F19" s="10">
        <f>F11+F12+F13+F14+F15+F17</f>
        <v>21186107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508858</v>
      </c>
      <c r="F21" s="10">
        <v>519037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18061</v>
      </c>
      <c r="F23" s="10">
        <v>22085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2427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1194061</v>
      </c>
      <c r="F27" s="10">
        <v>1287659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1194061</v>
      </c>
      <c r="F28" s="10">
        <v>1287659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0</v>
      </c>
      <c r="F29" s="10">
        <v>0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1056253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1212122</v>
      </c>
      <c r="F32" s="10">
        <f>F23+F27+F29+F31</f>
        <v>2365997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1057950</v>
      </c>
      <c r="F35" s="10">
        <v>229001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0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5050</v>
      </c>
      <c r="F38" s="10">
        <v>5050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1063000</v>
      </c>
      <c r="F41" s="10">
        <f>F35+F36+F38+F39</f>
        <v>234051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2783980</v>
      </c>
      <c r="F45" s="10">
        <f>F21+F32+F33+F41+F42+F43+F44</f>
        <v>3119085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23308037</v>
      </c>
      <c r="F46" s="10">
        <f>F19+F45</f>
        <v>24305192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0</v>
      </c>
      <c r="F52" s="10">
        <v>0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0</v>
      </c>
      <c r="F53" s="10">
        <f>F49+F51+F52</f>
        <v>0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4029</v>
      </c>
      <c r="F55" s="10">
        <v>1697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2332</v>
      </c>
      <c r="F57" s="10">
        <v>0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95804</v>
      </c>
      <c r="F59" s="10">
        <v>106920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70501</v>
      </c>
      <c r="F61" s="10">
        <v>90439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0</v>
      </c>
      <c r="F63" s="10">
        <v>0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0</v>
      </c>
      <c r="F65" s="10">
        <v>1056253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134873</v>
      </c>
      <c r="F67" s="10">
        <v>150294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0</v>
      </c>
      <c r="F71" s="10">
        <v>0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234706</v>
      </c>
      <c r="F72" s="10">
        <f>F55+F59+F63+F65+F66+F67+F68+F70+F71</f>
        <v>1315164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234706</v>
      </c>
      <c r="F73" s="10">
        <f>F53+F72</f>
        <v>1315164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23073331</v>
      </c>
      <c r="F74" s="10">
        <f>F46-F73</f>
        <v>22990028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16404485</v>
      </c>
      <c r="F76" s="10">
        <v>19673166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6349902</v>
      </c>
      <c r="F77" s="10">
        <v>6669942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318944</v>
      </c>
      <c r="F79" s="10">
        <v>0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3353080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23073331</v>
      </c>
      <c r="F81" s="10">
        <f>F76+F77-F78+F79-F80</f>
        <v>22990028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 t="s">
        <v>190</v>
      </c>
      <c r="D83" s="12"/>
      <c r="E83" s="12" t="s">
        <v>191</v>
      </c>
      <c r="F83" s="12"/>
    </row>
    <row r="84" spans="1:6" x14ac:dyDescent="0.25">
      <c r="A84" s="3" t="s">
        <v>189</v>
      </c>
      <c r="B84" s="3"/>
      <c r="C84" s="3" t="s">
        <v>190</v>
      </c>
      <c r="D84" s="3"/>
      <c r="E84" s="3" t="s">
        <v>192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2018-11-14T10:16:45Z</dcterms:created>
  <dcterms:modified xsi:type="dcterms:W3CDTF">2018-11-14T10:16:48Z</dcterms:modified>
</cp:coreProperties>
</file>