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5" i="1" l="1"/>
  <c r="D14" i="1" s="1"/>
  <c r="D13" i="1" s="1"/>
  <c r="E15" i="1"/>
  <c r="E14" i="1" s="1"/>
  <c r="E13" i="1" s="1"/>
  <c r="F15" i="1"/>
  <c r="F14" i="1" s="1"/>
  <c r="F13" i="1" s="1"/>
  <c r="G15" i="1"/>
  <c r="G14" i="1" s="1"/>
  <c r="G13" i="1" s="1"/>
  <c r="H15" i="1"/>
  <c r="H14" i="1" s="1"/>
  <c r="I15" i="1"/>
  <c r="I14" i="1" s="1"/>
  <c r="I13" i="1" s="1"/>
  <c r="K15" i="1"/>
  <c r="K14" i="1" s="1"/>
  <c r="K13" i="1" s="1"/>
  <c r="J16" i="1"/>
  <c r="D17" i="1"/>
  <c r="E17" i="1"/>
  <c r="F17" i="1"/>
  <c r="G17" i="1"/>
  <c r="H17" i="1"/>
  <c r="J17" i="1" s="1"/>
  <c r="I17" i="1"/>
  <c r="K17" i="1"/>
  <c r="J18" i="1"/>
  <c r="J19" i="1"/>
  <c r="J20" i="1"/>
  <c r="J21" i="1"/>
  <c r="J22" i="1"/>
  <c r="D23" i="1"/>
  <c r="E23" i="1"/>
  <c r="F23" i="1"/>
  <c r="G23" i="1"/>
  <c r="H23" i="1"/>
  <c r="I23" i="1"/>
  <c r="J23" i="1"/>
  <c r="K23" i="1"/>
  <c r="J24" i="1"/>
  <c r="D25" i="1"/>
  <c r="E25" i="1"/>
  <c r="F25" i="1"/>
  <c r="G25" i="1"/>
  <c r="H25" i="1"/>
  <c r="I25" i="1"/>
  <c r="J25" i="1" s="1"/>
  <c r="K25" i="1"/>
  <c r="J26" i="1"/>
  <c r="J27" i="1"/>
  <c r="J28" i="1"/>
  <c r="D29" i="1"/>
  <c r="E29" i="1"/>
  <c r="F29" i="1"/>
  <c r="G29" i="1"/>
  <c r="H29" i="1"/>
  <c r="I29" i="1"/>
  <c r="J29" i="1"/>
  <c r="K29" i="1"/>
  <c r="J30" i="1"/>
  <c r="D32" i="1"/>
  <c r="E32" i="1"/>
  <c r="F32" i="1"/>
  <c r="G32" i="1"/>
  <c r="H32" i="1"/>
  <c r="I32" i="1"/>
  <c r="K32" i="1"/>
  <c r="J33" i="1"/>
  <c r="D35" i="1"/>
  <c r="D34" i="1" s="1"/>
  <c r="E35" i="1"/>
  <c r="E34" i="1" s="1"/>
  <c r="F35" i="1"/>
  <c r="F34" i="1" s="1"/>
  <c r="G35" i="1"/>
  <c r="G34" i="1" s="1"/>
  <c r="H35" i="1"/>
  <c r="H34" i="1" s="1"/>
  <c r="I35" i="1"/>
  <c r="I34" i="1" s="1"/>
  <c r="K35" i="1"/>
  <c r="K34" i="1" s="1"/>
  <c r="J36" i="1"/>
  <c r="J37" i="1"/>
  <c r="J38" i="1"/>
  <c r="D41" i="1"/>
  <c r="D40" i="1" s="1"/>
  <c r="E41" i="1"/>
  <c r="E40" i="1" s="1"/>
  <c r="F41" i="1"/>
  <c r="F40" i="1" s="1"/>
  <c r="G41" i="1"/>
  <c r="G40" i="1" s="1"/>
  <c r="H41" i="1"/>
  <c r="H40" i="1" s="1"/>
  <c r="I41" i="1"/>
  <c r="I40" i="1" s="1"/>
  <c r="K41" i="1"/>
  <c r="K40" i="1" s="1"/>
  <c r="J42" i="1"/>
  <c r="J43" i="1"/>
  <c r="D44" i="1"/>
  <c r="E44" i="1"/>
  <c r="F44" i="1"/>
  <c r="G44" i="1"/>
  <c r="H44" i="1"/>
  <c r="J44" i="1" s="1"/>
  <c r="I44" i="1"/>
  <c r="K44" i="1"/>
  <c r="J45" i="1"/>
  <c r="J46" i="1"/>
  <c r="J47" i="1"/>
  <c r="J48" i="1"/>
  <c r="D49" i="1"/>
  <c r="E49" i="1"/>
  <c r="F49" i="1"/>
  <c r="G49" i="1"/>
  <c r="H49" i="1"/>
  <c r="J49" i="1" s="1"/>
  <c r="I49" i="1"/>
  <c r="K49" i="1"/>
  <c r="J50" i="1"/>
  <c r="D51" i="1"/>
  <c r="E51" i="1"/>
  <c r="F51" i="1"/>
  <c r="G51" i="1"/>
  <c r="H51" i="1"/>
  <c r="I51" i="1"/>
  <c r="J51" i="1"/>
  <c r="K51" i="1"/>
  <c r="J52" i="1"/>
  <c r="J53" i="1"/>
  <c r="D54" i="1"/>
  <c r="E54" i="1"/>
  <c r="F54" i="1"/>
  <c r="G54" i="1"/>
  <c r="H54" i="1"/>
  <c r="J54" i="1" s="1"/>
  <c r="I54" i="1"/>
  <c r="K54" i="1"/>
  <c r="J55" i="1"/>
  <c r="J56" i="1"/>
  <c r="D58" i="1"/>
  <c r="D57" i="1" s="1"/>
  <c r="E58" i="1"/>
  <c r="E57" i="1" s="1"/>
  <c r="F58" i="1"/>
  <c r="F57" i="1" s="1"/>
  <c r="G58" i="1"/>
  <c r="G57" i="1" s="1"/>
  <c r="H58" i="1"/>
  <c r="H57" i="1" s="1"/>
  <c r="I58" i="1"/>
  <c r="I57" i="1" s="1"/>
  <c r="J58" i="1"/>
  <c r="K58" i="1"/>
  <c r="K57" i="1" s="1"/>
  <c r="J59" i="1"/>
  <c r="J60" i="1"/>
  <c r="J61" i="1"/>
  <c r="D62" i="1"/>
  <c r="E62" i="1"/>
  <c r="F62" i="1"/>
  <c r="G62" i="1"/>
  <c r="H62" i="1"/>
  <c r="J62" i="1" s="1"/>
  <c r="I62" i="1"/>
  <c r="K62" i="1"/>
  <c r="J63" i="1"/>
  <c r="D65" i="1"/>
  <c r="D64" i="1" s="1"/>
  <c r="E65" i="1"/>
  <c r="E64" i="1" s="1"/>
  <c r="F65" i="1"/>
  <c r="F64" i="1" s="1"/>
  <c r="G65" i="1"/>
  <c r="G64" i="1" s="1"/>
  <c r="H65" i="1"/>
  <c r="J65" i="1" s="1"/>
  <c r="I65" i="1"/>
  <c r="I64" i="1" s="1"/>
  <c r="K65" i="1"/>
  <c r="K64" i="1" s="1"/>
  <c r="J66" i="1"/>
  <c r="J67" i="1"/>
  <c r="J68" i="1"/>
  <c r="J69" i="1"/>
  <c r="J70" i="1"/>
  <c r="J71" i="1"/>
  <c r="J72" i="1"/>
  <c r="J73" i="1"/>
  <c r="J74" i="1"/>
  <c r="D75" i="1"/>
  <c r="E75" i="1"/>
  <c r="F75" i="1"/>
  <c r="G75" i="1"/>
  <c r="H75" i="1"/>
  <c r="I75" i="1"/>
  <c r="J75" i="1" s="1"/>
  <c r="K75" i="1"/>
  <c r="J76" i="1"/>
  <c r="J77" i="1"/>
  <c r="J78" i="1"/>
  <c r="J79" i="1"/>
  <c r="J80" i="1"/>
  <c r="J82" i="1"/>
  <c r="D83" i="1"/>
  <c r="D81" i="1" s="1"/>
  <c r="E83" i="1"/>
  <c r="E81" i="1" s="1"/>
  <c r="F83" i="1"/>
  <c r="G83" i="1"/>
  <c r="G81" i="1" s="1"/>
  <c r="H83" i="1"/>
  <c r="H81" i="1" s="1"/>
  <c r="I83" i="1"/>
  <c r="I81" i="1" s="1"/>
  <c r="K83" i="1"/>
  <c r="K81" i="1" s="1"/>
  <c r="J84" i="1"/>
  <c r="J85" i="1"/>
  <c r="J86" i="1"/>
  <c r="J87" i="1"/>
  <c r="J88" i="1"/>
  <c r="D89" i="1"/>
  <c r="E89" i="1"/>
  <c r="F89" i="1"/>
  <c r="F81" i="1" s="1"/>
  <c r="G89" i="1"/>
  <c r="H89" i="1"/>
  <c r="I89" i="1"/>
  <c r="J89" i="1"/>
  <c r="K89" i="1"/>
  <c r="J90" i="1"/>
  <c r="J91" i="1"/>
  <c r="D92" i="1"/>
  <c r="E92" i="1"/>
  <c r="F92" i="1"/>
  <c r="G92" i="1"/>
  <c r="H92" i="1"/>
  <c r="J92" i="1" s="1"/>
  <c r="I92" i="1"/>
  <c r="K92" i="1"/>
  <c r="J93" i="1"/>
  <c r="D96" i="1"/>
  <c r="D95" i="1" s="1"/>
  <c r="D94" i="1" s="1"/>
  <c r="E96" i="1"/>
  <c r="E95" i="1" s="1"/>
  <c r="F96" i="1"/>
  <c r="F95" i="1" s="1"/>
  <c r="F94" i="1" s="1"/>
  <c r="G96" i="1"/>
  <c r="G95" i="1" s="1"/>
  <c r="H96" i="1"/>
  <c r="H95" i="1" s="1"/>
  <c r="I96" i="1"/>
  <c r="I95" i="1" s="1"/>
  <c r="K96" i="1"/>
  <c r="K95" i="1" s="1"/>
  <c r="J97" i="1"/>
  <c r="J98" i="1"/>
  <c r="D99" i="1"/>
  <c r="E99" i="1"/>
  <c r="F99" i="1"/>
  <c r="G99" i="1"/>
  <c r="H99" i="1"/>
  <c r="I99" i="1"/>
  <c r="J99" i="1" s="1"/>
  <c r="K99" i="1"/>
  <c r="J100" i="1"/>
  <c r="J101" i="1"/>
  <c r="J102" i="1"/>
  <c r="J103" i="1"/>
  <c r="J104" i="1"/>
  <c r="D105" i="1"/>
  <c r="F105" i="1"/>
  <c r="H105" i="1"/>
  <c r="J106" i="1"/>
  <c r="D107" i="1"/>
  <c r="E107" i="1"/>
  <c r="E105" i="1" s="1"/>
  <c r="F107" i="1"/>
  <c r="G107" i="1"/>
  <c r="G105" i="1" s="1"/>
  <c r="H107" i="1"/>
  <c r="J107" i="1" s="1"/>
  <c r="I107" i="1"/>
  <c r="I105" i="1" s="1"/>
  <c r="K107" i="1"/>
  <c r="K105" i="1" s="1"/>
  <c r="J108" i="1"/>
  <c r="J109" i="1"/>
  <c r="J110" i="1"/>
  <c r="J111" i="1"/>
  <c r="D114" i="1"/>
  <c r="D113" i="1" s="1"/>
  <c r="E114" i="1"/>
  <c r="E113" i="1" s="1"/>
  <c r="F114" i="1"/>
  <c r="F113" i="1" s="1"/>
  <c r="G114" i="1"/>
  <c r="G113" i="1" s="1"/>
  <c r="H114" i="1"/>
  <c r="H113" i="1" s="1"/>
  <c r="I114" i="1"/>
  <c r="I113" i="1" s="1"/>
  <c r="K114" i="1"/>
  <c r="K113" i="1" s="1"/>
  <c r="J115" i="1"/>
  <c r="J116" i="1"/>
  <c r="J117" i="1"/>
  <c r="J118" i="1"/>
  <c r="D119" i="1"/>
  <c r="E119" i="1"/>
  <c r="F119" i="1"/>
  <c r="G119" i="1"/>
  <c r="H119" i="1"/>
  <c r="J119" i="1" s="1"/>
  <c r="I119" i="1"/>
  <c r="K119" i="1"/>
  <c r="J120" i="1"/>
  <c r="J121" i="1"/>
  <c r="J122" i="1"/>
  <c r="D124" i="1"/>
  <c r="D123" i="1" s="1"/>
  <c r="E124" i="1"/>
  <c r="E123" i="1" s="1"/>
  <c r="F124" i="1"/>
  <c r="F123" i="1" s="1"/>
  <c r="G124" i="1"/>
  <c r="G123" i="1" s="1"/>
  <c r="H124" i="1"/>
  <c r="H123" i="1" s="1"/>
  <c r="I124" i="1"/>
  <c r="I123" i="1" s="1"/>
  <c r="K124" i="1"/>
  <c r="K123" i="1" s="1"/>
  <c r="J125" i="1"/>
  <c r="J126" i="1"/>
  <c r="J127" i="1"/>
  <c r="J128" i="1"/>
  <c r="D130" i="1"/>
  <c r="D129" i="1" s="1"/>
  <c r="E130" i="1"/>
  <c r="E129" i="1" s="1"/>
  <c r="F130" i="1"/>
  <c r="F129" i="1" s="1"/>
  <c r="G130" i="1"/>
  <c r="G129" i="1" s="1"/>
  <c r="H130" i="1"/>
  <c r="H129" i="1" s="1"/>
  <c r="I130" i="1"/>
  <c r="I129" i="1" s="1"/>
  <c r="K130" i="1"/>
  <c r="K129" i="1" s="1"/>
  <c r="J131" i="1"/>
  <c r="J132" i="1"/>
  <c r="J133" i="1"/>
  <c r="D134" i="1"/>
  <c r="E134" i="1"/>
  <c r="F134" i="1"/>
  <c r="G134" i="1"/>
  <c r="H134" i="1"/>
  <c r="I134" i="1"/>
  <c r="J134" i="1" s="1"/>
  <c r="K134" i="1"/>
  <c r="J135" i="1"/>
  <c r="D136" i="1"/>
  <c r="E136" i="1"/>
  <c r="F136" i="1"/>
  <c r="G136" i="1"/>
  <c r="H136" i="1"/>
  <c r="I136" i="1"/>
  <c r="J136" i="1"/>
  <c r="K136" i="1"/>
  <c r="J137" i="1"/>
  <c r="J138" i="1"/>
  <c r="D139" i="1"/>
  <c r="E139" i="1"/>
  <c r="F139" i="1"/>
  <c r="G139" i="1"/>
  <c r="H139" i="1"/>
  <c r="J139" i="1" s="1"/>
  <c r="I139" i="1"/>
  <c r="K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29" i="1" l="1"/>
  <c r="H112" i="1"/>
  <c r="J113" i="1"/>
  <c r="D112" i="1"/>
  <c r="H94" i="1"/>
  <c r="J95" i="1"/>
  <c r="I39" i="1"/>
  <c r="E39" i="1"/>
  <c r="G31" i="1"/>
  <c r="G112" i="1"/>
  <c r="J105" i="1"/>
  <c r="G94" i="1"/>
  <c r="J40" i="1"/>
  <c r="D39" i="1"/>
  <c r="K31" i="1"/>
  <c r="F31" i="1"/>
  <c r="F12" i="1" s="1"/>
  <c r="K112" i="1"/>
  <c r="F112" i="1"/>
  <c r="K94" i="1"/>
  <c r="J81" i="1"/>
  <c r="J57" i="1"/>
  <c r="G39" i="1"/>
  <c r="G12" i="1" s="1"/>
  <c r="I31" i="1"/>
  <c r="I12" i="1" s="1"/>
  <c r="E31" i="1"/>
  <c r="E12" i="1"/>
  <c r="J123" i="1"/>
  <c r="I112" i="1"/>
  <c r="E112" i="1"/>
  <c r="I94" i="1"/>
  <c r="E94" i="1"/>
  <c r="K39" i="1"/>
  <c r="K12" i="1" s="1"/>
  <c r="F39" i="1"/>
  <c r="J34" i="1"/>
  <c r="H31" i="1"/>
  <c r="J31" i="1" s="1"/>
  <c r="D31" i="1"/>
  <c r="H13" i="1"/>
  <c r="J14" i="1"/>
  <c r="D12" i="1"/>
  <c r="J114" i="1"/>
  <c r="J96" i="1"/>
  <c r="J83" i="1"/>
  <c r="J130" i="1"/>
  <c r="J124" i="1"/>
  <c r="H64" i="1"/>
  <c r="J64" i="1" s="1"/>
  <c r="J35" i="1"/>
  <c r="J15" i="1"/>
  <c r="J41" i="1"/>
  <c r="J32" i="1"/>
  <c r="H39" i="1" l="1"/>
  <c r="J39" i="1" s="1"/>
  <c r="J112" i="1"/>
  <c r="H12" i="1"/>
  <c r="J12" i="1" s="1"/>
  <c r="J13" i="1"/>
  <c r="J94" i="1"/>
</calcChain>
</file>

<file path=xl/sharedStrings.xml><?xml version="1.0" encoding="utf-8"?>
<sst xmlns="http://schemas.openxmlformats.org/spreadsheetml/2006/main" count="450" uniqueCount="449">
  <si>
    <t>ROMANIA</t>
  </si>
  <si>
    <t>JUDETUL VASLUI</t>
  </si>
  <si>
    <t>COMUNA PUSCASI</t>
  </si>
  <si>
    <t>Cod fiscal: 16404196</t>
  </si>
  <si>
    <t xml:space="preserve"> Anexa 13</t>
  </si>
  <si>
    <t>Cont de executie - Cheltuieli - Bugetul local</t>
  </si>
  <si>
    <t>Trimestrul: 2, Anul: 2018</t>
  </si>
  <si>
    <t>Denumirea indicatorilor</t>
  </si>
  <si>
    <t>A</t>
  </si>
  <si>
    <t>Cod indicator</t>
  </si>
  <si>
    <t>B</t>
  </si>
  <si>
    <t>Credite de angajament</t>
  </si>
  <si>
    <t>Credite bugetare</t>
  </si>
  <si>
    <t>initiale</t>
  </si>
  <si>
    <t>definitive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</si>
  <si>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</si>
  <si>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</si>
  <si>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</si>
  <si>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</si>
  <si>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</si>
  <si>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</si>
  <si>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</si>
  <si>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</si>
  <si>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</si>
  <si>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</si>
  <si>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</si>
  <si>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</si>
  <si>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</si>
  <si>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</si>
  <si>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</si>
  <si>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</si>
  <si>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</si>
  <si>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</si>
  <si>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</si>
  <si>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</si>
  <si>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</si>
  <si>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</si>
  <si>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</si>
  <si>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</si>
  <si>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</si>
  <si>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</si>
  <si>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</si>
  <si>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8</t>
  </si>
  <si>
    <t>Fond pentru garantarea împrumuturilor externe, contractate/garantate de stat</t>
  </si>
  <si>
    <t>54.02.06</t>
  </si>
  <si>
    <t>9</t>
  </si>
  <si>
    <t>Fond pentru garantarea împrumuturilor externe, contractate/garantate de administraţiile publice locale</t>
  </si>
  <si>
    <t>54.02.07</t>
  </si>
  <si>
    <t>10</t>
  </si>
  <si>
    <t>Servicii publice comunitare de evidenţă a persoanelor</t>
  </si>
  <si>
    <t>54.02.10</t>
  </si>
  <si>
    <t>11</t>
  </si>
  <si>
    <t xml:space="preserve">Alte servicii publice generale </t>
  </si>
  <si>
    <t>54.02.50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</si>
  <si>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</si>
  <si>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</si>
  <si>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</si>
  <si>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</si>
  <si>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</si>
  <si>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</si>
  <si>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14</t>
  </si>
  <si>
    <t>Transferuri cu caracter general intre diferite nivele ale administratiei (cod 56.02.06+56.02.07+56.02.09)</t>
  </si>
  <si>
    <t>56.02</t>
  </si>
  <si>
    <t>15</t>
  </si>
  <si>
    <t>Transferuri din bugetele consiliilor judetene pentru finantarea centrelor pentru protectia copilului</t>
  </si>
  <si>
    <t>56.02.06</t>
  </si>
  <si>
    <t>16</t>
  </si>
  <si>
    <t>Transferuri din bugetele locale pentru institutiile de asistenta sociala pentru persoanele cu handicap</t>
  </si>
  <si>
    <t>56.02.07</t>
  </si>
  <si>
    <t>17</t>
  </si>
  <si>
    <t>Transferuri din bugetele locale catre bugetul fondului de asigurari sociale de sanatate</t>
  </si>
  <si>
    <t>56.02.09</t>
  </si>
  <si>
    <t>18</t>
  </si>
  <si>
    <t>Plati efectuate in anii precedenti si recuperate in anul curent (57.02.01)</t>
  </si>
  <si>
    <t>57.02</t>
  </si>
  <si>
    <t>19</t>
  </si>
  <si>
    <t>Plati efectuate in anii precedenti si recuperate in anul curent</t>
  </si>
  <si>
    <t>57.02.01</t>
  </si>
  <si>
    <t>20</t>
  </si>
  <si>
    <t>Partea a II-a APARARE, ORDINE PUBLICA SI SIGURANTA NATIONALA (cod 60.02+61.02)</t>
  </si>
  <si>
    <t>59.02</t>
  </si>
  <si>
    <t>21</t>
  </si>
  <si>
    <t>Aparare (cod 60.02.02)</t>
  </si>
  <si>
    <t>60.02</t>
  </si>
  <si>
    <t>22</t>
  </si>
  <si>
    <t>Aparare nationala</t>
  </si>
  <si>
    <t>60.02.02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</si>
  <si>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</si>
  <si>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</si>
  <si>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</si>
  <si>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</si>
  <si>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</si>
  <si>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</si>
  <si>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</si>
  <si>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</si>
  <si>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</si>
  <si>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</si>
  <si>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</si>
  <si>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</si>
  <si>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27</t>
  </si>
  <si>
    <t>Alte cheltuieli în domeniul ordinii publice si sigurantei nationale</t>
  </si>
  <si>
    <t>61.02.50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</si>
  <si>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</si>
  <si>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</si>
  <si>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</si>
  <si>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</si>
  <si>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</si>
  <si>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</si>
  <si>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</si>
  <si>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</si>
  <si>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</si>
  <si>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</si>
  <si>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</si>
  <si>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</si>
  <si>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32</t>
  </si>
  <si>
    <t>Invatamant primar</t>
  </si>
  <si>
    <t>65.02.03.02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</si>
  <si>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</si>
  <si>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</si>
  <si>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</si>
  <si>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</si>
  <si>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</si>
  <si>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</si>
  <si>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</si>
  <si>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</si>
  <si>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</si>
  <si>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</si>
  <si>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</si>
  <si>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</si>
  <si>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</si>
  <si>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</si>
  <si>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</si>
  <si>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38</t>
  </si>
  <si>
    <t>Invatamant  nedefinibil prin nivel (cod 65.02.07.04)</t>
  </si>
  <si>
    <t>65.02.07</t>
  </si>
  <si>
    <t>39</t>
  </si>
  <si>
    <t>Invatamant special</t>
  </si>
  <si>
    <t>65.02.07.04</t>
  </si>
  <si>
    <t>40</t>
  </si>
  <si>
    <t>Servicii auxiliare pentru educatie (cod 65.02.11.03+65.02.11.30)</t>
  </si>
  <si>
    <t>65.02.11</t>
  </si>
  <si>
    <t>41</t>
  </si>
  <si>
    <t xml:space="preserve">Internate si cantine pentru elevi </t>
  </si>
  <si>
    <t>65.02.11.03</t>
  </si>
  <si>
    <t>42</t>
  </si>
  <si>
    <t>Alte servicii auxiliare</t>
  </si>
  <si>
    <t>65.02.11.30</t>
  </si>
  <si>
    <t>43</t>
  </si>
  <si>
    <t xml:space="preserve">Servicii educationale complementare </t>
  </si>
  <si>
    <t>65.02.12</t>
  </si>
  <si>
    <t>44</t>
  </si>
  <si>
    <t>Scoală după scoală</t>
  </si>
  <si>
    <t>65.02.12.01</t>
  </si>
  <si>
    <t>45</t>
  </si>
  <si>
    <t>Alte cheltuieli in domeniul invatamantului</t>
  </si>
  <si>
    <t>65.02.50</t>
  </si>
  <si>
    <t>46</t>
  </si>
  <si>
    <t>Sanatate (cod 66.02.06+66.02.08+66.02.50)</t>
  </si>
  <si>
    <t>66.02</t>
  </si>
  <si>
    <t>47</t>
  </si>
  <si>
    <t>Servicii  medicale in unitati sanitare cu paturi (cod 66.02.06.01+66.02.06.03)</t>
  </si>
  <si>
    <t>66.02.06</t>
  </si>
  <si>
    <t>48</t>
  </si>
  <si>
    <t>Spitale generale</t>
  </si>
  <si>
    <t>66.02.06.01</t>
  </si>
  <si>
    <t>49</t>
  </si>
  <si>
    <t>Unitati medico-sociale</t>
  </si>
  <si>
    <t>66.02.06.03</t>
  </si>
  <si>
    <t>50</t>
  </si>
  <si>
    <t>Servicii de sanatate publica</t>
  </si>
  <si>
    <t>66.02.08</t>
  </si>
  <si>
    <t>51</t>
  </si>
  <si>
    <t>Alte cheltuieli in domeniul sanatatii (cod 66.02.50.50)</t>
  </si>
  <si>
    <t>66.02.50</t>
  </si>
  <si>
    <t>52</t>
  </si>
  <si>
    <t>Alte institutii si actiuni sanitare</t>
  </si>
  <si>
    <t>66.02.50.50</t>
  </si>
  <si>
    <t>53</t>
  </si>
  <si>
    <t>Cultura, recreere si religie (cod 67.02.03+67.02.05+67.02.06+67.02.50)</t>
  </si>
  <si>
    <t>67.02</t>
  </si>
  <si>
    <t>54</t>
  </si>
  <si>
    <t>Servicii culturale (cod 67.02.03.02 la 67.02.03.08+67.02.03.12+67.02.03.30)</t>
  </si>
  <si>
    <t>67.02.03</t>
  </si>
  <si>
    <t>55</t>
  </si>
  <si>
    <t>Biblioteci publice comunale, orasenesti, municipale</t>
  </si>
  <si>
    <t>67.02.03.02</t>
  </si>
  <si>
    <t>56</t>
  </si>
  <si>
    <t>Muzee</t>
  </si>
  <si>
    <t>67.02.03.03</t>
  </si>
  <si>
    <t>57</t>
  </si>
  <si>
    <t>Institutii publice de spectacole si concerte</t>
  </si>
  <si>
    <t>67.02.03.04</t>
  </si>
  <si>
    <t>58</t>
  </si>
  <si>
    <t>Scoli populare de arta si meserii</t>
  </si>
  <si>
    <t>67.02.03.05</t>
  </si>
  <si>
    <t>59</t>
  </si>
  <si>
    <t>Case de cultura</t>
  </si>
  <si>
    <t>67.02.03.06</t>
  </si>
  <si>
    <t>60</t>
  </si>
  <si>
    <t>Camine culturale</t>
  </si>
  <si>
    <t>67.02.03.07</t>
  </si>
  <si>
    <t>61</t>
  </si>
  <si>
    <t>Centre pentru  conservarea si promovarea culturii traditionale</t>
  </si>
  <si>
    <t>67.02.03.08</t>
  </si>
  <si>
    <t>62</t>
  </si>
  <si>
    <t>Consolidarea si restaurarea monumentelor istorice</t>
  </si>
  <si>
    <t>67.02.03.12</t>
  </si>
  <si>
    <t>63</t>
  </si>
  <si>
    <t>Alte servicii culturale</t>
  </si>
  <si>
    <t>67.02.03.30</t>
  </si>
  <si>
    <t>64</t>
  </si>
  <si>
    <t>Servicii recreative si sportive (cod 67.02.05.01 la 67.02.05.03)</t>
  </si>
  <si>
    <t>67.02.05</t>
  </si>
  <si>
    <t>65</t>
  </si>
  <si>
    <t>Sport</t>
  </si>
  <si>
    <t>67.02.05.01</t>
  </si>
  <si>
    <t>66</t>
  </si>
  <si>
    <t>Tineret</t>
  </si>
  <si>
    <t>67.02.05.02</t>
  </si>
  <si>
    <t>67</t>
  </si>
  <si>
    <t>Intretinere gradini publice, parcuri, zone verzi, baze sportive si de agrement</t>
  </si>
  <si>
    <t>67.02.05.03</t>
  </si>
  <si>
    <t>68</t>
  </si>
  <si>
    <t>Servicii religioase</t>
  </si>
  <si>
    <t>67.02.06</t>
  </si>
  <si>
    <t>69</t>
  </si>
  <si>
    <t>Alte servicii in domeniile culturii, recreerii si religiei</t>
  </si>
  <si>
    <t>67.02.50</t>
  </si>
  <si>
    <t>70</t>
  </si>
  <si>
    <t>Asigurari si asistenta sociala (cod 68.02.04+68.02.05+68.02.06+68.02.10+68.02.11+68.02.12+68.02.15+68.02.50)</t>
  </si>
  <si>
    <t>68.02</t>
  </si>
  <si>
    <t>71</t>
  </si>
  <si>
    <t>Asistenta acordata persoanelor in varsta</t>
  </si>
  <si>
    <t>68.02.04</t>
  </si>
  <si>
    <t>72</t>
  </si>
  <si>
    <t>Asistenta sociala in caz de boli si invaliditati (cod 68.02.05.02)</t>
  </si>
  <si>
    <t>68.02.05</t>
  </si>
  <si>
    <t>73</t>
  </si>
  <si>
    <t>Asistenta sociala  in  caz de invaliditate</t>
  </si>
  <si>
    <t>68.02.05.02</t>
  </si>
  <si>
    <t>74</t>
  </si>
  <si>
    <t>Asistenta sociala pentru familie si copii</t>
  </si>
  <si>
    <t>68.02.06</t>
  </si>
  <si>
    <t>75</t>
  </si>
  <si>
    <t>Ajutoare pentru locuinte</t>
  </si>
  <si>
    <t>68.02.10</t>
  </si>
  <si>
    <t>76</t>
  </si>
  <si>
    <t>Crese</t>
  </si>
  <si>
    <t>68.02.11</t>
  </si>
  <si>
    <t>77</t>
  </si>
  <si>
    <t>Unitati de asistenta medico-sociale</t>
  </si>
  <si>
    <t>68.02.12</t>
  </si>
  <si>
    <t>78</t>
  </si>
  <si>
    <t>Prevenirea excluderii sociale (cod 68.02.15.01+68.02.15.02)</t>
  </si>
  <si>
    <t>68.02.15</t>
  </si>
  <si>
    <t>79</t>
  </si>
  <si>
    <t>Ajutor social</t>
  </si>
  <si>
    <t>68.02.15.01</t>
  </si>
  <si>
    <t>80</t>
  </si>
  <si>
    <t>Cantine de ajutor social</t>
  </si>
  <si>
    <t>68.02.15.02</t>
  </si>
  <si>
    <t>81</t>
  </si>
  <si>
    <t>Alte cheltuieli in domeniul asiaurarilor si asistentei  sociale</t>
  </si>
  <si>
    <t>68.02.50</t>
  </si>
  <si>
    <t>82</t>
  </si>
  <si>
    <t>Alte cheltuieli in domeniul  asistentei  sociale</t>
  </si>
  <si>
    <t>68.02.50.50</t>
  </si>
  <si>
    <t>83</t>
  </si>
  <si>
    <t>Partea a IV-a  SERVICII SI DEZVOLTARE PUBLICA, LOCUINTE, MEDIU SI APE (cod 70.02+74.02)</t>
  </si>
  <si>
    <t>69.02</t>
  </si>
  <si>
    <t>84</t>
  </si>
  <si>
    <t>Locuinte, servicii si dezvoltare publica (cod 70.02.03+70.02.05 la 70.02.07+70.02.50)</t>
  </si>
  <si>
    <t>70.02</t>
  </si>
  <si>
    <t>85</t>
  </si>
  <si>
    <t>Locuinte   (cod 70.02.03.01+70.02.03.30)</t>
  </si>
  <si>
    <t>70.02.03</t>
  </si>
  <si>
    <t>86</t>
  </si>
  <si>
    <t>Dezvoltarea sistemului de locuinte</t>
  </si>
  <si>
    <t>70.02.03.01</t>
  </si>
  <si>
    <t>87</t>
  </si>
  <si>
    <t>Alte cheltuieli in domeniul locuintelor</t>
  </si>
  <si>
    <t>70.02.03.30</t>
  </si>
  <si>
    <t>88</t>
  </si>
  <si>
    <t>Alimentare cu apa si amenajari hidrotehnice   (cod 70.02.05.01+70.02.05.02)</t>
  </si>
  <si>
    <t>70.02.05</t>
  </si>
  <si>
    <t>89</t>
  </si>
  <si>
    <t>Alimentare cu apa</t>
  </si>
  <si>
    <t>70.02.05.01</t>
  </si>
  <si>
    <t>90</t>
  </si>
  <si>
    <t xml:space="preserve">Amenajari hidrotehnice </t>
  </si>
  <si>
    <t>70.02.05.02</t>
  </si>
  <si>
    <t>91</t>
  </si>
  <si>
    <t>Iluminat public si electrificari rurale</t>
  </si>
  <si>
    <t>70.02.06</t>
  </si>
  <si>
    <t>92</t>
  </si>
  <si>
    <t>Alimentare cu gaze naturale in localitati</t>
  </si>
  <si>
    <t>70.02.07</t>
  </si>
  <si>
    <t>93</t>
  </si>
  <si>
    <t xml:space="preserve">Alte servicii in domeniile locuintelor, serviciilor si dezvoltarii comunale </t>
  </si>
  <si>
    <t>70.02.50</t>
  </si>
  <si>
    <t>94</t>
  </si>
  <si>
    <t>Protectia mediului   (cod 74.02.03+74.02.05+74.02.06+74.02.50)</t>
  </si>
  <si>
    <t>74.02</t>
  </si>
  <si>
    <t>95</t>
  </si>
  <si>
    <t>Reducerea şi controlul poluării</t>
  </si>
  <si>
    <t>74.02.03</t>
  </si>
  <si>
    <t>96</t>
  </si>
  <si>
    <t>Salubritate si gestiunea deseurilor (cod 74.02.05.01+74.02.05.02)</t>
  </si>
  <si>
    <t>74.02.05</t>
  </si>
  <si>
    <t>97</t>
  </si>
  <si>
    <t>Salubritate</t>
  </si>
  <si>
    <t>74.02.05.01</t>
  </si>
  <si>
    <t>98</t>
  </si>
  <si>
    <t>Colectarea, tratarea si distrugerea deseurilor</t>
  </si>
  <si>
    <t>74.02.05.02</t>
  </si>
  <si>
    <t>99</t>
  </si>
  <si>
    <t>Canalizarea si tratarea apelor reziduale</t>
  </si>
  <si>
    <t>74.02.06</t>
  </si>
  <si>
    <t>100</t>
  </si>
  <si>
    <t>Alte servicii în domeniul protectiei mediului</t>
  </si>
  <si>
    <t>74.02.50</t>
  </si>
  <si>
    <t>101</t>
  </si>
  <si>
    <t>Partea a V-a ACTIUNI ECONOMICE   (cod 80.02+81.02+83.02+84.02+87.02)</t>
  </si>
  <si>
    <t>79.02</t>
  </si>
  <si>
    <t>102</t>
  </si>
  <si>
    <t>Actiuni generale economice, comerciale si de munca (cod 80.02.01)</t>
  </si>
  <si>
    <t>80.02</t>
  </si>
  <si>
    <t>103</t>
  </si>
  <si>
    <t>Actiuni generale economice si comerciale (cod 80.02.01.06+80.02.01.09+80.02.01.10+80.02.01.30)</t>
  </si>
  <si>
    <t>80.02.01</t>
  </si>
  <si>
    <t>104</t>
  </si>
  <si>
    <t>Prevenire si combatere inundatii si aheturi</t>
  </si>
  <si>
    <t>80.02.01.06</t>
  </si>
  <si>
    <t>105</t>
  </si>
  <si>
    <t>Stimulare intreprinderi mici si mijlocii</t>
  </si>
  <si>
    <t>80.02.01.09</t>
  </si>
  <si>
    <t>106</t>
  </si>
  <si>
    <t>Proarame de dezvoltare regionala  si sociala</t>
  </si>
  <si>
    <t>80.02.01.10</t>
  </si>
  <si>
    <t>107</t>
  </si>
  <si>
    <t>Alte cheltuieli pentru actiuni generale economice si comerciale</t>
  </si>
  <si>
    <t>80.02.01.30</t>
  </si>
  <si>
    <t>108</t>
  </si>
  <si>
    <t>Combustibili si energie (cod 81.02.06+81.02.07+81.02.50)</t>
  </si>
  <si>
    <t>81.02</t>
  </si>
  <si>
    <t>109</t>
  </si>
  <si>
    <t>Energie termica</t>
  </si>
  <si>
    <t>81.02.06</t>
  </si>
  <si>
    <t>110</t>
  </si>
  <si>
    <t>Alti combustibili</t>
  </si>
  <si>
    <t>81.02.07</t>
  </si>
  <si>
    <t>111</t>
  </si>
  <si>
    <t>Alte cheltuieli privind combustibili si energia</t>
  </si>
  <si>
    <t>81.02.50</t>
  </si>
  <si>
    <t>112</t>
  </si>
  <si>
    <t>Agricultura, silvicultura, piscicultura si vanatoare (cod 83.02.03)</t>
  </si>
  <si>
    <t>83.02</t>
  </si>
  <si>
    <t>113</t>
  </si>
  <si>
    <t>Agricultura (cod 83.02.03.03+.83.02.03.30)</t>
  </si>
  <si>
    <t>83.02.03</t>
  </si>
  <si>
    <t>114</t>
  </si>
  <si>
    <t>Protecţia plantelor şi carantină fitosanitară</t>
  </si>
  <si>
    <t>83.02.03.03</t>
  </si>
  <si>
    <t>115</t>
  </si>
  <si>
    <t>Camere Agricole</t>
  </si>
  <si>
    <t>83.02.03.07</t>
  </si>
  <si>
    <t>116</t>
  </si>
  <si>
    <t xml:space="preserve">Alte cheltuieli in domeniul agriculturii </t>
  </si>
  <si>
    <t>83.02.03.30</t>
  </si>
  <si>
    <t>117</t>
  </si>
  <si>
    <t>Alte cheltuieli in domeniul agriculturii, silviculturii, pisciculturii si vanatorii</t>
  </si>
  <si>
    <t>83.02.50</t>
  </si>
  <si>
    <t>118</t>
  </si>
  <si>
    <t>Transporturi   (cod 84.02.03+84.02.06+84.02.50)</t>
  </si>
  <si>
    <t>84.02</t>
  </si>
  <si>
    <t>119</t>
  </si>
  <si>
    <t>Transport rutier   (cod 84.02.03.01 la 84.02.03.03)</t>
  </si>
  <si>
    <t>84.02.03</t>
  </si>
  <si>
    <t>120</t>
  </si>
  <si>
    <t>Drumuri si poduri</t>
  </si>
  <si>
    <t>84.02.03.01</t>
  </si>
  <si>
    <t>121</t>
  </si>
  <si>
    <t>Transport in comun</t>
  </si>
  <si>
    <t>84.02.03.02</t>
  </si>
  <si>
    <t>122</t>
  </si>
  <si>
    <t xml:space="preserve">Strazi </t>
  </si>
  <si>
    <t>84.02.03.03</t>
  </si>
  <si>
    <t>123</t>
  </si>
  <si>
    <t xml:space="preserve">Transport feroviar (cod 84.02.04.01) </t>
  </si>
  <si>
    <t>84.02.04</t>
  </si>
  <si>
    <t>124</t>
  </si>
  <si>
    <t>Transport pe calea ferata</t>
  </si>
  <si>
    <t>84.02.04.01</t>
  </si>
  <si>
    <t>125</t>
  </si>
  <si>
    <t>Transport aerian (cod 84.02.06.02)</t>
  </si>
  <si>
    <t>84.02.06</t>
  </si>
  <si>
    <t>126</t>
  </si>
  <si>
    <t>Aviatia civila</t>
  </si>
  <si>
    <t>84.02.06.02</t>
  </si>
  <si>
    <t>127</t>
  </si>
  <si>
    <t>Alte cheltuieli in domeniul transporturilor</t>
  </si>
  <si>
    <t>84.02.50</t>
  </si>
  <si>
    <t>128</t>
  </si>
  <si>
    <t>Alte actiuni economice (cod 87.02.01+87.02.03 la 87.02.05+87.02.50)</t>
  </si>
  <si>
    <t>87.02</t>
  </si>
  <si>
    <t>129</t>
  </si>
  <si>
    <t xml:space="preserve">Fondul Roman de Dezvoltare Sociala </t>
  </si>
  <si>
    <t>87.02.01</t>
  </si>
  <si>
    <t>130</t>
  </si>
  <si>
    <t>Zone libere</t>
  </si>
  <si>
    <t>87.02.03</t>
  </si>
  <si>
    <t>131</t>
  </si>
  <si>
    <t>Turism</t>
  </si>
  <si>
    <t>87.02.04</t>
  </si>
  <si>
    <t>132</t>
  </si>
  <si>
    <t>Proiecte de dezvoltare multifunctionale</t>
  </si>
  <si>
    <t>87.02.05</t>
  </si>
  <si>
    <t>133</t>
  </si>
  <si>
    <t>Alte actiuni economice</t>
  </si>
  <si>
    <t>87.02.50</t>
  </si>
  <si>
    <t>134</t>
  </si>
  <si>
    <t>VII. REZERVE, EXCEDENT / DEFICIT</t>
  </si>
  <si>
    <t>96.02</t>
  </si>
  <si>
    <t>135</t>
  </si>
  <si>
    <t xml:space="preserve">REZERVE </t>
  </si>
  <si>
    <t>97.02</t>
  </si>
  <si>
    <t>136</t>
  </si>
  <si>
    <t>EXCEDENT     98.02.96 + 98.02.97</t>
  </si>
  <si>
    <t>98.02</t>
  </si>
  <si>
    <t>137</t>
  </si>
  <si>
    <t xml:space="preserve">    Excedentul secţiunii de funcţionare</t>
  </si>
  <si>
    <t>98.02.96</t>
  </si>
  <si>
    <t>138</t>
  </si>
  <si>
    <t xml:space="preserve">    Excedentul secţiunii de dezvoltare</t>
  </si>
  <si>
    <t>98.02.97</t>
  </si>
  <si>
    <t>139</t>
  </si>
  <si>
    <t>DEFICIT          99.02.96 + 99.02.97</t>
  </si>
  <si>
    <t>99.02</t>
  </si>
  <si>
    <t>140</t>
  </si>
  <si>
    <t xml:space="preserve">    Deficitul secţiunii de funcţionare</t>
  </si>
  <si>
    <t>99.02.96</t>
  </si>
  <si>
    <t>141</t>
  </si>
  <si>
    <t xml:space="preserve">    Deficitul secţiunii de dezvoltare</t>
  </si>
  <si>
    <t>99.02.97</t>
  </si>
  <si>
    <t>ORDONATOR DE CREDITE,</t>
  </si>
  <si>
    <t>IGNAT NICOLAE</t>
  </si>
  <si>
    <t>,</t>
  </si>
  <si>
    <t>CONTABIL SEF,</t>
  </si>
  <si>
    <t xml:space="preserve"> HUSTIU ADINA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</si>
</sst>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10" xfId="0" applyNumberFormat="1" applyFont="1" applyBorder="1" applyAlignment="1">
      <alignment wrapText="1" shrinkToFit="1"/>
    </xf>
    <xf numFmtId="4" fontId="3" fillId="0" borderId="10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7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69.95" customHeight="1" x14ac:dyDescent="0.25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1" t="s">
        <v>6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thickBot="1" x14ac:dyDescent="0.3"/>
    <row r="9" spans="1:11" s="7" customFormat="1" ht="15.75" thickBot="1" x14ac:dyDescent="0.3">
      <c r="A9" s="5" t="s">
        <v>7</v>
      </c>
      <c r="B9" s="6"/>
      <c r="C9" s="12" t="s">
        <v>9</v>
      </c>
      <c r="D9" s="12" t="s">
        <v>11</v>
      </c>
      <c r="E9" s="10" t="s">
        <v>12</v>
      </c>
      <c r="F9" s="11"/>
      <c r="G9" s="12" t="s">
        <v>15</v>
      </c>
      <c r="H9" s="12" t="s">
        <v>16</v>
      </c>
      <c r="I9" s="12" t="s">
        <v>17</v>
      </c>
      <c r="J9" s="12" t="s">
        <v>18</v>
      </c>
      <c r="K9" s="12" t="s">
        <v>20</v>
      </c>
    </row>
    <row r="10" spans="1:11" s="7" customFormat="1" ht="21.75" thickBot="1" x14ac:dyDescent="0.3">
      <c r="A10" s="8"/>
      <c r="B10" s="9"/>
      <c r="C10" s="13"/>
      <c r="D10" s="13"/>
      <c r="E10" s="14" t="s">
        <v>13</v>
      </c>
      <c r="F10" s="14" t="s">
        <v>14</v>
      </c>
      <c r="G10" s="13"/>
      <c r="H10" s="13"/>
      <c r="I10" s="13"/>
      <c r="J10" s="13"/>
      <c r="K10" s="13"/>
    </row>
    <row r="11" spans="1:11" s="7" customFormat="1" ht="15.75" thickBot="1" x14ac:dyDescent="0.3">
      <c r="A11" s="10" t="s">
        <v>8</v>
      </c>
      <c r="B11" s="11"/>
      <c r="C11" s="14" t="s">
        <v>10</v>
      </c>
      <c r="D11" s="14">
        <v>1</v>
      </c>
      <c r="E11" s="14">
        <v>2</v>
      </c>
      <c r="F11" s="14">
        <v>3</v>
      </c>
      <c r="G11" s="14">
        <v>4</v>
      </c>
      <c r="H11" s="14">
        <v>5</v>
      </c>
      <c r="I11" s="14">
        <v>6</v>
      </c>
      <c r="J11" s="14" t="s">
        <v>19</v>
      </c>
      <c r="K11" s="14">
        <v>8</v>
      </c>
    </row>
    <row r="12" spans="1:11" s="7" customFormat="1" ht="22.5" x14ac:dyDescent="0.25">
      <c r="A12" s="17" t="s">
        <v>21</v>
      </c>
      <c r="B12" s="17" t="s">
        <v>22</v>
      </c>
      <c r="C12" s="17" t="s">
        <v>23</v>
      </c>
      <c r="D12" s="18">
        <f>D13+D29+D31+D39+D94+D112</f>
        <v>4351977</v>
      </c>
      <c r="E12" s="18">
        <f>E13+E29+E31+E39+E94+E112</f>
        <v>4351977</v>
      </c>
      <c r="F12" s="18">
        <f>F13+F29+F31+F39+F94+F112</f>
        <v>2438660</v>
      </c>
      <c r="G12" s="18">
        <f>G13+G29+G31+G39+G94+G112</f>
        <v>2433417</v>
      </c>
      <c r="H12" s="18">
        <f>H13+H29+H31+H39+H94+H112</f>
        <v>2433417</v>
      </c>
      <c r="I12" s="18">
        <f>I13+I29+I31+I39+I94+I112</f>
        <v>1468578</v>
      </c>
      <c r="J12" s="18">
        <f>H12-I12</f>
        <v>964839</v>
      </c>
      <c r="K12" s="18">
        <f>K13+K29+K31+K39+K94+K112</f>
        <v>4037002</v>
      </c>
    </row>
    <row r="13" spans="1:11" s="7" customFormat="1" ht="22.5" x14ac:dyDescent="0.25">
      <c r="A13" s="17" t="s">
        <v>24</v>
      </c>
      <c r="B13" s="17" t="s">
        <v>25</v>
      </c>
      <c r="C13" s="17" t="s">
        <v>26</v>
      </c>
      <c r="D13" s="18">
        <f>D14+D17+D23+D25</f>
        <v>1422760</v>
      </c>
      <c r="E13" s="18">
        <f>E14+E17+E23+E25</f>
        <v>1422760</v>
      </c>
      <c r="F13" s="18">
        <f>F14+F17+F23+F25</f>
        <v>822260</v>
      </c>
      <c r="G13" s="18">
        <f>G14+G17+G23+G25</f>
        <v>818553</v>
      </c>
      <c r="H13" s="18">
        <f>H14+H17+H23+H25</f>
        <v>818553</v>
      </c>
      <c r="I13" s="18">
        <f>I14+I17+I23+I25</f>
        <v>597602</v>
      </c>
      <c r="J13" s="18">
        <f>H13-I13</f>
        <v>220951</v>
      </c>
      <c r="K13" s="18">
        <f>K14+K17+K23+K25</f>
        <v>623962</v>
      </c>
    </row>
    <row r="14" spans="1:11" s="7" customFormat="1" ht="22.5" x14ac:dyDescent="0.25">
      <c r="A14" s="17" t="s">
        <v>27</v>
      </c>
      <c r="B14" s="17" t="s">
        <v>28</v>
      </c>
      <c r="C14" s="17" t="s">
        <v>29</v>
      </c>
      <c r="D14" s="18">
        <f>D15</f>
        <v>1422760</v>
      </c>
      <c r="E14" s="18">
        <f>E15</f>
        <v>1422760</v>
      </c>
      <c r="F14" s="18">
        <f>F15</f>
        <v>822260</v>
      </c>
      <c r="G14" s="18">
        <f>G15</f>
        <v>818553</v>
      </c>
      <c r="H14" s="18">
        <f>H15</f>
        <v>818553</v>
      </c>
      <c r="I14" s="18">
        <f>I15</f>
        <v>597602</v>
      </c>
      <c r="J14" s="18">
        <f>H14-I14</f>
        <v>220951</v>
      </c>
      <c r="K14" s="18">
        <f>K15</f>
        <v>623962</v>
      </c>
    </row>
    <row r="15" spans="1:11" s="7" customFormat="1" ht="22.5" x14ac:dyDescent="0.25">
      <c r="A15" s="17" t="s">
        <v>30</v>
      </c>
      <c r="B15" s="17" t="s">
        <v>31</v>
      </c>
      <c r="C15" s="17" t="s">
        <v>32</v>
      </c>
      <c r="D15" s="18">
        <f>D16</f>
        <v>1422760</v>
      </c>
      <c r="E15" s="18">
        <f>E16</f>
        <v>1422760</v>
      </c>
      <c r="F15" s="18">
        <f>F16</f>
        <v>822260</v>
      </c>
      <c r="G15" s="18">
        <f>G16</f>
        <v>818553</v>
      </c>
      <c r="H15" s="18">
        <f>H16</f>
        <v>818553</v>
      </c>
      <c r="I15" s="18">
        <f>I16</f>
        <v>597602</v>
      </c>
      <c r="J15" s="18">
        <f>H15-I15</f>
        <v>220951</v>
      </c>
      <c r="K15" s="18">
        <f>K16</f>
        <v>623962</v>
      </c>
    </row>
    <row r="16" spans="1:11" s="7" customFormat="1" x14ac:dyDescent="0.25">
      <c r="A16" s="17" t="s">
        <v>33</v>
      </c>
      <c r="B16" s="17" t="s">
        <v>34</v>
      </c>
      <c r="C16" s="17" t="s">
        <v>35</v>
      </c>
      <c r="D16" s="18">
        <v>1422760</v>
      </c>
      <c r="E16" s="18">
        <v>1422760</v>
      </c>
      <c r="F16" s="18">
        <v>822260</v>
      </c>
      <c r="G16" s="18">
        <v>818553</v>
      </c>
      <c r="H16" s="18">
        <v>818553</v>
      </c>
      <c r="I16" s="18">
        <v>597602</v>
      </c>
      <c r="J16" s="18">
        <f>H16-I16</f>
        <v>220951</v>
      </c>
      <c r="K16" s="18">
        <v>623962</v>
      </c>
    </row>
    <row r="17" spans="1:11" s="7" customFormat="1" ht="22.5" x14ac:dyDescent="0.25">
      <c r="A17" s="17" t="s">
        <v>36</v>
      </c>
      <c r="B17" s="17" t="s">
        <v>37</v>
      </c>
      <c r="C17" s="17" t="s">
        <v>38</v>
      </c>
      <c r="D17" s="18">
        <f>D18+D19+D20+D21+D22</f>
        <v>0</v>
      </c>
      <c r="E17" s="18">
        <f>E18+E19+E20+E21+E22</f>
        <v>0</v>
      </c>
      <c r="F17" s="18">
        <f>F18+F19+F20+F21+F22</f>
        <v>0</v>
      </c>
      <c r="G17" s="18">
        <f>G18+G19+G20+G21+G22</f>
        <v>0</v>
      </c>
      <c r="H17" s="18">
        <f>H18+H19+H20+H21+H22</f>
        <v>0</v>
      </c>
      <c r="I17" s="18">
        <f>I18+I19+I20+I21+I22</f>
        <v>0</v>
      </c>
      <c r="J17" s="18">
        <f>H17-I17</f>
        <v>0</v>
      </c>
      <c r="K17" s="18">
        <f>K18+K19+K20+K21+K22</f>
        <v>0</v>
      </c>
    </row>
    <row r="18" spans="1:11" s="7" customFormat="1" ht="22.5" x14ac:dyDescent="0.25">
      <c r="A18" s="17" t="s">
        <v>39</v>
      </c>
      <c r="B18" s="17" t="s">
        <v>40</v>
      </c>
      <c r="C18" s="17" t="s">
        <v>41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f>H18-I18</f>
        <v>0</v>
      </c>
      <c r="K18" s="18">
        <v>0</v>
      </c>
    </row>
    <row r="19" spans="1:11" s="7" customFormat="1" ht="22.5" x14ac:dyDescent="0.25">
      <c r="A19" s="17" t="s">
        <v>42</v>
      </c>
      <c r="B19" s="17" t="s">
        <v>43</v>
      </c>
      <c r="C19" s="17" t="s">
        <v>44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f>H19-I19</f>
        <v>0</v>
      </c>
      <c r="K19" s="18">
        <v>0</v>
      </c>
    </row>
    <row r="20" spans="1:11" s="7" customFormat="1" ht="33" x14ac:dyDescent="0.25">
      <c r="A20" s="17" t="s">
        <v>45</v>
      </c>
      <c r="B20" s="17" t="s">
        <v>46</v>
      </c>
      <c r="C20" s="17" t="s">
        <v>47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f>H20-I20</f>
        <v>0</v>
      </c>
      <c r="K20" s="18">
        <v>0</v>
      </c>
    </row>
    <row r="21" spans="1:11" s="7" customFormat="1" ht="22.5" x14ac:dyDescent="0.25">
      <c r="A21" s="17" t="s">
        <v>48</v>
      </c>
      <c r="B21" s="17" t="s">
        <v>49</v>
      </c>
      <c r="C21" s="17" t="s">
        <v>50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f>H21-I21</f>
        <v>0</v>
      </c>
      <c r="K21" s="18">
        <v>0</v>
      </c>
    </row>
    <row r="22" spans="1:11" s="7" customFormat="1" x14ac:dyDescent="0.25">
      <c r="A22" s="17" t="s">
        <v>51</v>
      </c>
      <c r="B22" s="17" t="s">
        <v>52</v>
      </c>
      <c r="C22" s="17" t="s">
        <v>53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f>H22-I22</f>
        <v>0</v>
      </c>
      <c r="K22" s="18">
        <v>0</v>
      </c>
    </row>
    <row r="23" spans="1:11" s="7" customFormat="1" ht="22.5" x14ac:dyDescent="0.25">
      <c r="A23" s="17" t="s">
        <v>54</v>
      </c>
      <c r="B23" s="17" t="s">
        <v>55</v>
      </c>
      <c r="C23" s="17" t="s">
        <v>56</v>
      </c>
      <c r="D23" s="18">
        <f>D24</f>
        <v>0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H23-I23</f>
        <v>0</v>
      </c>
      <c r="K23" s="18">
        <f>K24</f>
        <v>0</v>
      </c>
    </row>
    <row r="24" spans="1:11" s="7" customFormat="1" x14ac:dyDescent="0.25">
      <c r="A24" s="17" t="s">
        <v>57</v>
      </c>
      <c r="B24" s="17" t="s">
        <v>58</v>
      </c>
      <c r="C24" s="17" t="s">
        <v>59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>H24-I24</f>
        <v>0</v>
      </c>
      <c r="K24" s="18">
        <v>0</v>
      </c>
    </row>
    <row r="25" spans="1:11" s="7" customFormat="1" ht="33" x14ac:dyDescent="0.25">
      <c r="A25" s="17" t="s">
        <v>60</v>
      </c>
      <c r="B25" s="17" t="s">
        <v>61</v>
      </c>
      <c r="C25" s="17" t="s">
        <v>62</v>
      </c>
      <c r="D25" s="18">
        <f>D26+D27+D28</f>
        <v>0</v>
      </c>
      <c r="E25" s="18">
        <f>E26+E27+E28</f>
        <v>0</v>
      </c>
      <c r="F25" s="18">
        <f>F26+F27+F28</f>
        <v>0</v>
      </c>
      <c r="G25" s="18">
        <f>G26+G27+G28</f>
        <v>0</v>
      </c>
      <c r="H25" s="18">
        <f>H26+H27+H28</f>
        <v>0</v>
      </c>
      <c r="I25" s="18">
        <f>I26+I27+I28</f>
        <v>0</v>
      </c>
      <c r="J25" s="18">
        <f>H25-I25</f>
        <v>0</v>
      </c>
      <c r="K25" s="18">
        <f>K26+K27+K28</f>
        <v>0</v>
      </c>
    </row>
    <row r="26" spans="1:11" s="7" customFormat="1" ht="33" x14ac:dyDescent="0.25">
      <c r="A26" s="17" t="s">
        <v>63</v>
      </c>
      <c r="B26" s="17" t="s">
        <v>64</v>
      </c>
      <c r="C26" s="17" t="s">
        <v>65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f>H26-I26</f>
        <v>0</v>
      </c>
      <c r="K26" s="18">
        <v>0</v>
      </c>
    </row>
    <row r="27" spans="1:11" s="7" customFormat="1" ht="33" x14ac:dyDescent="0.25">
      <c r="A27" s="17" t="s">
        <v>66</v>
      </c>
      <c r="B27" s="17" t="s">
        <v>67</v>
      </c>
      <c r="C27" s="17" t="s">
        <v>68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f>H27-I27</f>
        <v>0</v>
      </c>
      <c r="K27" s="18">
        <v>0</v>
      </c>
    </row>
    <row r="28" spans="1:11" s="7" customFormat="1" ht="22.5" x14ac:dyDescent="0.25">
      <c r="A28" s="17" t="s">
        <v>69</v>
      </c>
      <c r="B28" s="17" t="s">
        <v>70</v>
      </c>
      <c r="C28" s="17" t="s">
        <v>71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f>H28-I28</f>
        <v>0</v>
      </c>
      <c r="K28" s="18">
        <v>0</v>
      </c>
    </row>
    <row r="29" spans="1:11" s="7" customFormat="1" ht="22.5" x14ac:dyDescent="0.25">
      <c r="A29" s="17" t="s">
        <v>72</v>
      </c>
      <c r="B29" s="17" t="s">
        <v>73</v>
      </c>
      <c r="C29" s="17" t="s">
        <v>74</v>
      </c>
      <c r="D29" s="18">
        <f>D30</f>
        <v>0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H29-I29</f>
        <v>0</v>
      </c>
      <c r="K29" s="18">
        <f>K30</f>
        <v>0</v>
      </c>
    </row>
    <row r="30" spans="1:11" s="7" customFormat="1" ht="22.5" x14ac:dyDescent="0.25">
      <c r="A30" s="17" t="s">
        <v>75</v>
      </c>
      <c r="B30" s="17" t="s">
        <v>76</v>
      </c>
      <c r="C30" s="17" t="s">
        <v>77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f>H30-I30</f>
        <v>0</v>
      </c>
      <c r="K30" s="18">
        <v>0</v>
      </c>
    </row>
    <row r="31" spans="1:11" s="7" customFormat="1" ht="22.5" x14ac:dyDescent="0.25">
      <c r="A31" s="17" t="s">
        <v>78</v>
      </c>
      <c r="B31" s="17" t="s">
        <v>79</v>
      </c>
      <c r="C31" s="17" t="s">
        <v>80</v>
      </c>
      <c r="D31" s="18">
        <f>D32+D34</f>
        <v>58000</v>
      </c>
      <c r="E31" s="18">
        <f>E32+E34</f>
        <v>58000</v>
      </c>
      <c r="F31" s="18">
        <f>F32+F34</f>
        <v>32000</v>
      </c>
      <c r="G31" s="18">
        <f>G32+G34</f>
        <v>32000</v>
      </c>
      <c r="H31" s="18">
        <f>H32+H34</f>
        <v>32000</v>
      </c>
      <c r="I31" s="18">
        <f>I32+I34</f>
        <v>26988</v>
      </c>
      <c r="J31" s="18">
        <f>H31-I31</f>
        <v>5012</v>
      </c>
      <c r="K31" s="18">
        <f>K32+K34</f>
        <v>22887</v>
      </c>
    </row>
    <row r="32" spans="1:11" s="7" customFormat="1" x14ac:dyDescent="0.25">
      <c r="A32" s="17" t="s">
        <v>81</v>
      </c>
      <c r="B32" s="17" t="s">
        <v>82</v>
      </c>
      <c r="C32" s="17" t="s">
        <v>83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H32-I32</f>
        <v>0</v>
      </c>
      <c r="K32" s="18">
        <f>K33</f>
        <v>0</v>
      </c>
    </row>
    <row r="33" spans="1:11" s="7" customFormat="1" x14ac:dyDescent="0.25">
      <c r="A33" s="17" t="s">
        <v>84</v>
      </c>
      <c r="B33" s="17" t="s">
        <v>85</v>
      </c>
      <c r="C33" s="17" t="s">
        <v>86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f>H33-I33</f>
        <v>0</v>
      </c>
      <c r="K33" s="18">
        <v>0</v>
      </c>
    </row>
    <row r="34" spans="1:11" s="7" customFormat="1" ht="22.5" x14ac:dyDescent="0.25">
      <c r="A34" s="17" t="s">
        <v>87</v>
      </c>
      <c r="B34" s="17" t="s">
        <v>88</v>
      </c>
      <c r="C34" s="17" t="s">
        <v>89</v>
      </c>
      <c r="D34" s="18">
        <f>D35+D37+D38</f>
        <v>58000</v>
      </c>
      <c r="E34" s="18">
        <f>E35+E37+E38</f>
        <v>58000</v>
      </c>
      <c r="F34" s="18">
        <f>F35+F37+F38</f>
        <v>32000</v>
      </c>
      <c r="G34" s="18">
        <f>G35+G37+G38</f>
        <v>32000</v>
      </c>
      <c r="H34" s="18">
        <f>H35+H37+H38</f>
        <v>32000</v>
      </c>
      <c r="I34" s="18">
        <f>I35+I37+I38</f>
        <v>26988</v>
      </c>
      <c r="J34" s="18">
        <f>H34-I34</f>
        <v>5012</v>
      </c>
      <c r="K34" s="18">
        <f>K35+K37+K38</f>
        <v>22887</v>
      </c>
    </row>
    <row r="35" spans="1:11" s="7" customFormat="1" x14ac:dyDescent="0.25">
      <c r="A35" s="17" t="s">
        <v>90</v>
      </c>
      <c r="B35" s="17" t="s">
        <v>91</v>
      </c>
      <c r="C35" s="17" t="s">
        <v>92</v>
      </c>
      <c r="D35" s="18">
        <f>D36</f>
        <v>0</v>
      </c>
      <c r="E35" s="18">
        <f>E36</f>
        <v>0</v>
      </c>
      <c r="F35" s="18">
        <f>F36</f>
        <v>0</v>
      </c>
      <c r="G35" s="18">
        <f>G36</f>
        <v>0</v>
      </c>
      <c r="H35" s="18">
        <f>H36</f>
        <v>0</v>
      </c>
      <c r="I35" s="18">
        <f>I36</f>
        <v>0</v>
      </c>
      <c r="J35" s="18">
        <f>H35-I35</f>
        <v>0</v>
      </c>
      <c r="K35" s="18">
        <f>K36</f>
        <v>0</v>
      </c>
    </row>
    <row r="36" spans="1:11" s="7" customFormat="1" x14ac:dyDescent="0.25">
      <c r="A36" s="17" t="s">
        <v>93</v>
      </c>
      <c r="B36" s="17" t="s">
        <v>94</v>
      </c>
      <c r="C36" s="17" t="s">
        <v>95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f>H36-I36</f>
        <v>0</v>
      </c>
      <c r="K36" s="18">
        <v>0</v>
      </c>
    </row>
    <row r="37" spans="1:11" s="7" customFormat="1" ht="22.5" x14ac:dyDescent="0.25">
      <c r="A37" s="17" t="s">
        <v>96</v>
      </c>
      <c r="B37" s="17" t="s">
        <v>97</v>
      </c>
      <c r="C37" s="17" t="s">
        <v>98</v>
      </c>
      <c r="D37" s="18">
        <v>58000</v>
      </c>
      <c r="E37" s="18">
        <v>58000</v>
      </c>
      <c r="F37" s="18">
        <v>32000</v>
      </c>
      <c r="G37" s="18">
        <v>32000</v>
      </c>
      <c r="H37" s="18">
        <v>32000</v>
      </c>
      <c r="I37" s="18">
        <v>26988</v>
      </c>
      <c r="J37" s="18">
        <f>H37-I37</f>
        <v>5012</v>
      </c>
      <c r="K37" s="18">
        <v>22887</v>
      </c>
    </row>
    <row r="38" spans="1:11" s="7" customFormat="1" ht="22.5" x14ac:dyDescent="0.25">
      <c r="A38" s="17" t="s">
        <v>99</v>
      </c>
      <c r="B38" s="17" t="s">
        <v>100</v>
      </c>
      <c r="C38" s="17" t="s">
        <v>101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f>H38-I38</f>
        <v>0</v>
      </c>
      <c r="K38" s="18">
        <v>0</v>
      </c>
    </row>
    <row r="39" spans="1:11" s="7" customFormat="1" ht="22.5" x14ac:dyDescent="0.25">
      <c r="A39" s="17" t="s">
        <v>102</v>
      </c>
      <c r="B39" s="17" t="s">
        <v>103</v>
      </c>
      <c r="C39" s="17" t="s">
        <v>104</v>
      </c>
      <c r="D39" s="18">
        <f>D40+D57+D64+D81</f>
        <v>1327564</v>
      </c>
      <c r="E39" s="18">
        <f>E40+E57+E64+E81</f>
        <v>1327564</v>
      </c>
      <c r="F39" s="18">
        <f>F40+F57+F64+F81</f>
        <v>844400</v>
      </c>
      <c r="G39" s="18">
        <f>G40+G57+G64+G81</f>
        <v>842864</v>
      </c>
      <c r="H39" s="18">
        <f>H40+H57+H64+H81</f>
        <v>842864</v>
      </c>
      <c r="I39" s="18">
        <f>I40+I57+I64+I81</f>
        <v>515756</v>
      </c>
      <c r="J39" s="18">
        <f>H39-I39</f>
        <v>327108</v>
      </c>
      <c r="K39" s="18">
        <f>K40+K57+K64+K81</f>
        <v>508564</v>
      </c>
    </row>
    <row r="40" spans="1:11" s="7" customFormat="1" ht="22.5" x14ac:dyDescent="0.25">
      <c r="A40" s="17" t="s">
        <v>105</v>
      </c>
      <c r="B40" s="17" t="s">
        <v>106</v>
      </c>
      <c r="C40" s="17" t="s">
        <v>107</v>
      </c>
      <c r="D40" s="18">
        <f>D41+D44+D48+D49+D51+D54+D56</f>
        <v>227000</v>
      </c>
      <c r="E40" s="18">
        <f>E41+E44+E48+E49+E51+E54+E56</f>
        <v>227000</v>
      </c>
      <c r="F40" s="18">
        <f>F41+F44+F48+F49+F51+F54+F56</f>
        <v>172150</v>
      </c>
      <c r="G40" s="18">
        <f>G41+G44+G48+G49+G51+G54+G56</f>
        <v>171673</v>
      </c>
      <c r="H40" s="18">
        <f>H41+H44+H48+H49+H51+H54+H56</f>
        <v>171673</v>
      </c>
      <c r="I40" s="18">
        <f>I41+I44+I48+I49+I51+I54+I56</f>
        <v>65342</v>
      </c>
      <c r="J40" s="18">
        <f>H40-I40</f>
        <v>106331</v>
      </c>
      <c r="K40" s="18">
        <f>K41+K44+K48+K49+K51+K54+K56</f>
        <v>77682</v>
      </c>
    </row>
    <row r="41" spans="1:11" s="7" customFormat="1" ht="22.5" x14ac:dyDescent="0.25">
      <c r="A41" s="17" t="s">
        <v>108</v>
      </c>
      <c r="B41" s="17" t="s">
        <v>109</v>
      </c>
      <c r="C41" s="17" t="s">
        <v>110</v>
      </c>
      <c r="D41" s="18">
        <f>D42+D43</f>
        <v>91000</v>
      </c>
      <c r="E41" s="18">
        <f>E42+E43</f>
        <v>91000</v>
      </c>
      <c r="F41" s="18">
        <f>F42+F43</f>
        <v>64000</v>
      </c>
      <c r="G41" s="18">
        <f>G42+G43</f>
        <v>63523</v>
      </c>
      <c r="H41" s="18">
        <f>H42+H43</f>
        <v>63523</v>
      </c>
      <c r="I41" s="18">
        <f>I42+I43</f>
        <v>40966</v>
      </c>
      <c r="J41" s="18">
        <f>H41-I41</f>
        <v>22557</v>
      </c>
      <c r="K41" s="18">
        <f>K42+K43</f>
        <v>45770</v>
      </c>
    </row>
    <row r="42" spans="1:11" s="7" customFormat="1" x14ac:dyDescent="0.25">
      <c r="A42" s="17" t="s">
        <v>111</v>
      </c>
      <c r="B42" s="17" t="s">
        <v>112</v>
      </c>
      <c r="C42" s="17" t="s">
        <v>113</v>
      </c>
      <c r="D42" s="18">
        <v>39000</v>
      </c>
      <c r="E42" s="18">
        <v>39000</v>
      </c>
      <c r="F42" s="18">
        <v>25000</v>
      </c>
      <c r="G42" s="18">
        <v>24523</v>
      </c>
      <c r="H42" s="18">
        <v>24523</v>
      </c>
      <c r="I42" s="18">
        <v>15023</v>
      </c>
      <c r="J42" s="18">
        <f>H42-I42</f>
        <v>9500</v>
      </c>
      <c r="K42" s="18">
        <v>19827</v>
      </c>
    </row>
    <row r="43" spans="1:11" s="7" customFormat="1" x14ac:dyDescent="0.25">
      <c r="A43" s="17" t="s">
        <v>114</v>
      </c>
      <c r="B43" s="17" t="s">
        <v>115</v>
      </c>
      <c r="C43" s="17" t="s">
        <v>116</v>
      </c>
      <c r="D43" s="18">
        <v>52000</v>
      </c>
      <c r="E43" s="18">
        <v>52000</v>
      </c>
      <c r="F43" s="18">
        <v>39000</v>
      </c>
      <c r="G43" s="18">
        <v>39000</v>
      </c>
      <c r="H43" s="18">
        <v>39000</v>
      </c>
      <c r="I43" s="18">
        <v>25943</v>
      </c>
      <c r="J43" s="18">
        <f>H43-I43</f>
        <v>13057</v>
      </c>
      <c r="K43" s="18">
        <v>25943</v>
      </c>
    </row>
    <row r="44" spans="1:11" s="7" customFormat="1" ht="22.5" x14ac:dyDescent="0.25">
      <c r="A44" s="17" t="s">
        <v>117</v>
      </c>
      <c r="B44" s="17" t="s">
        <v>118</v>
      </c>
      <c r="C44" s="17" t="s">
        <v>119</v>
      </c>
      <c r="D44" s="18">
        <f>D45+D46+D47</f>
        <v>136000</v>
      </c>
      <c r="E44" s="18">
        <f>E45+E46+E47</f>
        <v>136000</v>
      </c>
      <c r="F44" s="18">
        <f>F45+F46+F47</f>
        <v>108150</v>
      </c>
      <c r="G44" s="18">
        <f>G45+G46+G47</f>
        <v>108150</v>
      </c>
      <c r="H44" s="18">
        <f>H45+H46+H47</f>
        <v>108150</v>
      </c>
      <c r="I44" s="18">
        <f>I45+I46+I47</f>
        <v>24376</v>
      </c>
      <c r="J44" s="18">
        <f>H44-I44</f>
        <v>83774</v>
      </c>
      <c r="K44" s="18">
        <f>K45+K46+K47</f>
        <v>31912</v>
      </c>
    </row>
    <row r="45" spans="1:11" s="7" customFormat="1" x14ac:dyDescent="0.25">
      <c r="A45" s="17" t="s">
        <v>120</v>
      </c>
      <c r="B45" s="17" t="s">
        <v>121</v>
      </c>
      <c r="C45" s="17" t="s">
        <v>122</v>
      </c>
      <c r="D45" s="18">
        <v>136000</v>
      </c>
      <c r="E45" s="18">
        <v>136000</v>
      </c>
      <c r="F45" s="18">
        <v>108150</v>
      </c>
      <c r="G45" s="18">
        <v>108150</v>
      </c>
      <c r="H45" s="18">
        <v>108150</v>
      </c>
      <c r="I45" s="18">
        <v>24376</v>
      </c>
      <c r="J45" s="18">
        <f>H45-I45</f>
        <v>83774</v>
      </c>
      <c r="K45" s="18">
        <v>31912</v>
      </c>
    </row>
    <row r="46" spans="1:11" s="7" customFormat="1" x14ac:dyDescent="0.25">
      <c r="A46" s="17" t="s">
        <v>123</v>
      </c>
      <c r="B46" s="17" t="s">
        <v>124</v>
      </c>
      <c r="C46" s="17" t="s">
        <v>125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>H46-I46</f>
        <v>0</v>
      </c>
      <c r="K46" s="18">
        <v>0</v>
      </c>
    </row>
    <row r="47" spans="1:11" s="7" customFormat="1" x14ac:dyDescent="0.25">
      <c r="A47" s="17" t="s">
        <v>126</v>
      </c>
      <c r="B47" s="17" t="s">
        <v>127</v>
      </c>
      <c r="C47" s="17" t="s">
        <v>128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H47-I47</f>
        <v>0</v>
      </c>
      <c r="K47" s="18">
        <v>0</v>
      </c>
    </row>
    <row r="48" spans="1:11" s="7" customFormat="1" x14ac:dyDescent="0.25">
      <c r="A48" s="17" t="s">
        <v>129</v>
      </c>
      <c r="B48" s="17" t="s">
        <v>130</v>
      </c>
      <c r="C48" s="17" t="s">
        <v>131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f>H48-I48</f>
        <v>0</v>
      </c>
      <c r="K48" s="18">
        <v>0</v>
      </c>
    </row>
    <row r="49" spans="1:11" s="7" customFormat="1" ht="22.5" x14ac:dyDescent="0.25">
      <c r="A49" s="17" t="s">
        <v>132</v>
      </c>
      <c r="B49" s="17" t="s">
        <v>133</v>
      </c>
      <c r="C49" s="17" t="s">
        <v>134</v>
      </c>
      <c r="D49" s="18">
        <f>D50</f>
        <v>0</v>
      </c>
      <c r="E49" s="18">
        <f>E50</f>
        <v>0</v>
      </c>
      <c r="F49" s="18">
        <f>F50</f>
        <v>0</v>
      </c>
      <c r="G49" s="18">
        <f>G50</f>
        <v>0</v>
      </c>
      <c r="H49" s="18">
        <f>H50</f>
        <v>0</v>
      </c>
      <c r="I49" s="18">
        <f>I50</f>
        <v>0</v>
      </c>
      <c r="J49" s="18">
        <f>H49-I49</f>
        <v>0</v>
      </c>
      <c r="K49" s="18">
        <f>K50</f>
        <v>0</v>
      </c>
    </row>
    <row r="50" spans="1:11" s="7" customFormat="1" x14ac:dyDescent="0.25">
      <c r="A50" s="17" t="s">
        <v>135</v>
      </c>
      <c r="B50" s="17" t="s">
        <v>136</v>
      </c>
      <c r="C50" s="17" t="s">
        <v>137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f>H50-I50</f>
        <v>0</v>
      </c>
      <c r="K50" s="18">
        <v>0</v>
      </c>
    </row>
    <row r="51" spans="1:11" s="7" customFormat="1" ht="22.5" x14ac:dyDescent="0.25">
      <c r="A51" s="17" t="s">
        <v>138</v>
      </c>
      <c r="B51" s="17" t="s">
        <v>139</v>
      </c>
      <c r="C51" s="17" t="s">
        <v>140</v>
      </c>
      <c r="D51" s="18">
        <f>D52+D53</f>
        <v>0</v>
      </c>
      <c r="E51" s="18">
        <f>E52+E53</f>
        <v>0</v>
      </c>
      <c r="F51" s="18">
        <f>F52+F53</f>
        <v>0</v>
      </c>
      <c r="G51" s="18">
        <f>G52+G53</f>
        <v>0</v>
      </c>
      <c r="H51" s="18">
        <f>H52+H53</f>
        <v>0</v>
      </c>
      <c r="I51" s="18">
        <f>I52+I53</f>
        <v>0</v>
      </c>
      <c r="J51" s="18">
        <f>H51-I51</f>
        <v>0</v>
      </c>
      <c r="K51" s="18">
        <f>K52+K53</f>
        <v>0</v>
      </c>
    </row>
    <row r="52" spans="1:11" s="7" customFormat="1" x14ac:dyDescent="0.25">
      <c r="A52" s="17" t="s">
        <v>141</v>
      </c>
      <c r="B52" s="17" t="s">
        <v>142</v>
      </c>
      <c r="C52" s="17" t="s">
        <v>143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f>H52-I52</f>
        <v>0</v>
      </c>
      <c r="K52" s="18">
        <v>0</v>
      </c>
    </row>
    <row r="53" spans="1:11" s="7" customFormat="1" x14ac:dyDescent="0.25">
      <c r="A53" s="17" t="s">
        <v>144</v>
      </c>
      <c r="B53" s="17" t="s">
        <v>145</v>
      </c>
      <c r="C53" s="17" t="s">
        <v>146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f>H53-I53</f>
        <v>0</v>
      </c>
      <c r="K53" s="18">
        <v>0</v>
      </c>
    </row>
    <row r="54" spans="1:11" s="7" customFormat="1" x14ac:dyDescent="0.25">
      <c r="A54" s="17" t="s">
        <v>147</v>
      </c>
      <c r="B54" s="17" t="s">
        <v>148</v>
      </c>
      <c r="C54" s="17" t="s">
        <v>149</v>
      </c>
      <c r="D54" s="18">
        <f>D55</f>
        <v>0</v>
      </c>
      <c r="E54" s="18">
        <f>E55</f>
        <v>0</v>
      </c>
      <c r="F54" s="18">
        <f>F55</f>
        <v>0</v>
      </c>
      <c r="G54" s="18">
        <f>G55</f>
        <v>0</v>
      </c>
      <c r="H54" s="18">
        <f>H55</f>
        <v>0</v>
      </c>
      <c r="I54" s="18">
        <f>I55</f>
        <v>0</v>
      </c>
      <c r="J54" s="18">
        <f>H54-I54</f>
        <v>0</v>
      </c>
      <c r="K54" s="18">
        <f>K55</f>
        <v>0</v>
      </c>
    </row>
    <row r="55" spans="1:11" s="7" customFormat="1" x14ac:dyDescent="0.25">
      <c r="A55" s="17" t="s">
        <v>150</v>
      </c>
      <c r="B55" s="17" t="s">
        <v>151</v>
      </c>
      <c r="C55" s="17" t="s">
        <v>152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H55-I55</f>
        <v>0</v>
      </c>
      <c r="K55" s="18">
        <v>0</v>
      </c>
    </row>
    <row r="56" spans="1:11" s="7" customFormat="1" x14ac:dyDescent="0.25">
      <c r="A56" s="17" t="s">
        <v>153</v>
      </c>
      <c r="B56" s="17" t="s">
        <v>154</v>
      </c>
      <c r="C56" s="17" t="s">
        <v>155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f>H56-I56</f>
        <v>0</v>
      </c>
      <c r="K56" s="18">
        <v>0</v>
      </c>
    </row>
    <row r="57" spans="1:11" s="7" customFormat="1" x14ac:dyDescent="0.25">
      <c r="A57" s="17" t="s">
        <v>156</v>
      </c>
      <c r="B57" s="17" t="s">
        <v>157</v>
      </c>
      <c r="C57" s="17" t="s">
        <v>158</v>
      </c>
      <c r="D57" s="18">
        <f>D58+D61+D62</f>
        <v>89000</v>
      </c>
      <c r="E57" s="18">
        <f>E58+E61+E62</f>
        <v>89000</v>
      </c>
      <c r="F57" s="18">
        <f>F58+F61+F62</f>
        <v>44000</v>
      </c>
      <c r="G57" s="18">
        <f>G58+G61+G62</f>
        <v>42941</v>
      </c>
      <c r="H57" s="18">
        <f>H58+H61+H62</f>
        <v>42941</v>
      </c>
      <c r="I57" s="18">
        <f>I58+I61+I62</f>
        <v>40072</v>
      </c>
      <c r="J57" s="18">
        <f>H57-I57</f>
        <v>2869</v>
      </c>
      <c r="K57" s="18">
        <f>K58+K61+K62</f>
        <v>34466</v>
      </c>
    </row>
    <row r="58" spans="1:11" s="7" customFormat="1" ht="22.5" x14ac:dyDescent="0.25">
      <c r="A58" s="17" t="s">
        <v>159</v>
      </c>
      <c r="B58" s="17" t="s">
        <v>160</v>
      </c>
      <c r="C58" s="17" t="s">
        <v>161</v>
      </c>
      <c r="D58" s="18">
        <f>D59+D60</f>
        <v>0</v>
      </c>
      <c r="E58" s="18">
        <f>E59+E60</f>
        <v>0</v>
      </c>
      <c r="F58" s="18">
        <f>F59+F60</f>
        <v>0</v>
      </c>
      <c r="G58" s="18">
        <f>G59+G60</f>
        <v>0</v>
      </c>
      <c r="H58" s="18">
        <f>H59+H60</f>
        <v>0</v>
      </c>
      <c r="I58" s="18">
        <f>I59+I60</f>
        <v>0</v>
      </c>
      <c r="J58" s="18">
        <f>H58-I58</f>
        <v>0</v>
      </c>
      <c r="K58" s="18">
        <f>K59+K60</f>
        <v>0</v>
      </c>
    </row>
    <row r="59" spans="1:11" s="7" customFormat="1" x14ac:dyDescent="0.25">
      <c r="A59" s="17" t="s">
        <v>162</v>
      </c>
      <c r="B59" s="17" t="s">
        <v>163</v>
      </c>
      <c r="C59" s="17" t="s">
        <v>164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f>H59-I59</f>
        <v>0</v>
      </c>
      <c r="K59" s="18">
        <v>0</v>
      </c>
    </row>
    <row r="60" spans="1:11" s="7" customFormat="1" x14ac:dyDescent="0.25">
      <c r="A60" s="17" t="s">
        <v>165</v>
      </c>
      <c r="B60" s="17" t="s">
        <v>166</v>
      </c>
      <c r="C60" s="17" t="s">
        <v>167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f>H60-I60</f>
        <v>0</v>
      </c>
      <c r="K60" s="18">
        <v>0</v>
      </c>
    </row>
    <row r="61" spans="1:11" s="7" customFormat="1" x14ac:dyDescent="0.25">
      <c r="A61" s="17" t="s">
        <v>168</v>
      </c>
      <c r="B61" s="17" t="s">
        <v>169</v>
      </c>
      <c r="C61" s="17" t="s">
        <v>170</v>
      </c>
      <c r="D61" s="18">
        <v>89000</v>
      </c>
      <c r="E61" s="18">
        <v>89000</v>
      </c>
      <c r="F61" s="18">
        <v>44000</v>
      </c>
      <c r="G61" s="18">
        <v>42941</v>
      </c>
      <c r="H61" s="18">
        <v>42941</v>
      </c>
      <c r="I61" s="18">
        <v>40072</v>
      </c>
      <c r="J61" s="18">
        <f>H61-I61</f>
        <v>2869</v>
      </c>
      <c r="K61" s="18">
        <v>34466</v>
      </c>
    </row>
    <row r="62" spans="1:11" s="7" customFormat="1" ht="22.5" x14ac:dyDescent="0.25">
      <c r="A62" s="17" t="s">
        <v>171</v>
      </c>
      <c r="B62" s="17" t="s">
        <v>172</v>
      </c>
      <c r="C62" s="17" t="s">
        <v>173</v>
      </c>
      <c r="D62" s="18">
        <f>D63</f>
        <v>0</v>
      </c>
      <c r="E62" s="18">
        <f>E63</f>
        <v>0</v>
      </c>
      <c r="F62" s="18">
        <f>F63</f>
        <v>0</v>
      </c>
      <c r="G62" s="18">
        <f>G63</f>
        <v>0</v>
      </c>
      <c r="H62" s="18">
        <f>H63</f>
        <v>0</v>
      </c>
      <c r="I62" s="18">
        <f>I63</f>
        <v>0</v>
      </c>
      <c r="J62" s="18">
        <f>H62-I62</f>
        <v>0</v>
      </c>
      <c r="K62" s="18">
        <f>K63</f>
        <v>0</v>
      </c>
    </row>
    <row r="63" spans="1:11" s="7" customFormat="1" x14ac:dyDescent="0.25">
      <c r="A63" s="17" t="s">
        <v>174</v>
      </c>
      <c r="B63" s="17" t="s">
        <v>175</v>
      </c>
      <c r="C63" s="17" t="s">
        <v>176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f>H63-I63</f>
        <v>0</v>
      </c>
      <c r="K63" s="18">
        <v>0</v>
      </c>
    </row>
    <row r="64" spans="1:11" s="7" customFormat="1" ht="22.5" x14ac:dyDescent="0.25">
      <c r="A64" s="17" t="s">
        <v>177</v>
      </c>
      <c r="B64" s="17" t="s">
        <v>178</v>
      </c>
      <c r="C64" s="17" t="s">
        <v>179</v>
      </c>
      <c r="D64" s="18">
        <f>D65+D75+D79+D80</f>
        <v>137000</v>
      </c>
      <c r="E64" s="18">
        <f>E65+E75+E79+E80</f>
        <v>137000</v>
      </c>
      <c r="F64" s="18">
        <f>F65+F75+F79+F80</f>
        <v>93000</v>
      </c>
      <c r="G64" s="18">
        <f>G65+G75+G79+G80</f>
        <v>93000</v>
      </c>
      <c r="H64" s="18">
        <f>H65+H75+H79+H80</f>
        <v>93000</v>
      </c>
      <c r="I64" s="18">
        <f>I65+I75+I79+I80</f>
        <v>55677</v>
      </c>
      <c r="J64" s="18">
        <f>H64-I64</f>
        <v>37323</v>
      </c>
      <c r="K64" s="18">
        <f>K65+K75+K79+K80</f>
        <v>64841</v>
      </c>
    </row>
    <row r="65" spans="1:11" s="7" customFormat="1" ht="22.5" x14ac:dyDescent="0.25">
      <c r="A65" s="17" t="s">
        <v>180</v>
      </c>
      <c r="B65" s="17" t="s">
        <v>181</v>
      </c>
      <c r="C65" s="17" t="s">
        <v>182</v>
      </c>
      <c r="D65" s="18">
        <f>D66+D67+D68+D69+D70+D71+D72+D73+D74</f>
        <v>30000</v>
      </c>
      <c r="E65" s="18">
        <f>E66+E67+E68+E69+E70+E71+E72+E73+E74</f>
        <v>30000</v>
      </c>
      <c r="F65" s="18">
        <f>F66+F67+F68+F69+F70+F71+F72+F73+F74</f>
        <v>19000</v>
      </c>
      <c r="G65" s="18">
        <f>G66+G67+G68+G69+G70+G71+G72+G73+G74</f>
        <v>19000</v>
      </c>
      <c r="H65" s="18">
        <f>H66+H67+H68+H69+H70+H71+H72+H73+H74</f>
        <v>19000</v>
      </c>
      <c r="I65" s="18">
        <f>I66+I67+I68+I69+I70+I71+I72+I73+I74</f>
        <v>0</v>
      </c>
      <c r="J65" s="18">
        <f>H65-I65</f>
        <v>19000</v>
      </c>
      <c r="K65" s="18">
        <f>K66+K67+K68+K69+K70+K71+K72+K73+K74</f>
        <v>9165</v>
      </c>
    </row>
    <row r="66" spans="1:11" s="7" customFormat="1" ht="22.5" x14ac:dyDescent="0.25">
      <c r="A66" s="17" t="s">
        <v>183</v>
      </c>
      <c r="B66" s="17" t="s">
        <v>184</v>
      </c>
      <c r="C66" s="17" t="s">
        <v>185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f>H66-I66</f>
        <v>0</v>
      </c>
      <c r="K66" s="18">
        <v>0</v>
      </c>
    </row>
    <row r="67" spans="1:11" s="7" customFormat="1" x14ac:dyDescent="0.25">
      <c r="A67" s="17" t="s">
        <v>186</v>
      </c>
      <c r="B67" s="17" t="s">
        <v>187</v>
      </c>
      <c r="C67" s="17" t="s">
        <v>188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f>H67-I67</f>
        <v>0</v>
      </c>
      <c r="K67" s="18">
        <v>0</v>
      </c>
    </row>
    <row r="68" spans="1:11" s="7" customFormat="1" x14ac:dyDescent="0.25">
      <c r="A68" s="17" t="s">
        <v>189</v>
      </c>
      <c r="B68" s="17" t="s">
        <v>190</v>
      </c>
      <c r="C68" s="17" t="s">
        <v>191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>H68-I68</f>
        <v>0</v>
      </c>
      <c r="K68" s="18">
        <v>0</v>
      </c>
    </row>
    <row r="69" spans="1:11" s="7" customFormat="1" x14ac:dyDescent="0.25">
      <c r="A69" s="17" t="s">
        <v>192</v>
      </c>
      <c r="B69" s="17" t="s">
        <v>193</v>
      </c>
      <c r="C69" s="17" t="s">
        <v>194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H69-I69</f>
        <v>0</v>
      </c>
      <c r="K69" s="18">
        <v>0</v>
      </c>
    </row>
    <row r="70" spans="1:11" s="7" customFormat="1" x14ac:dyDescent="0.25">
      <c r="A70" s="17" t="s">
        <v>195</v>
      </c>
      <c r="B70" s="17" t="s">
        <v>196</v>
      </c>
      <c r="C70" s="17" t="s">
        <v>197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f>H70-I70</f>
        <v>0</v>
      </c>
      <c r="K70" s="18">
        <v>0</v>
      </c>
    </row>
    <row r="71" spans="1:11" s="7" customFormat="1" x14ac:dyDescent="0.25">
      <c r="A71" s="17" t="s">
        <v>198</v>
      </c>
      <c r="B71" s="17" t="s">
        <v>199</v>
      </c>
      <c r="C71" s="17" t="s">
        <v>200</v>
      </c>
      <c r="D71" s="18">
        <v>10000</v>
      </c>
      <c r="E71" s="18">
        <v>10000</v>
      </c>
      <c r="F71" s="18">
        <v>6000</v>
      </c>
      <c r="G71" s="18">
        <v>6000</v>
      </c>
      <c r="H71" s="18">
        <v>6000</v>
      </c>
      <c r="I71" s="18">
        <v>0</v>
      </c>
      <c r="J71" s="18">
        <f>H71-I71</f>
        <v>6000</v>
      </c>
      <c r="K71" s="18">
        <v>9071</v>
      </c>
    </row>
    <row r="72" spans="1:11" s="7" customFormat="1" ht="22.5" x14ac:dyDescent="0.25">
      <c r="A72" s="17" t="s">
        <v>201</v>
      </c>
      <c r="B72" s="17" t="s">
        <v>202</v>
      </c>
      <c r="C72" s="17" t="s">
        <v>203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f>H72-I72</f>
        <v>0</v>
      </c>
      <c r="K72" s="18">
        <v>0</v>
      </c>
    </row>
    <row r="73" spans="1:11" s="7" customFormat="1" ht="22.5" x14ac:dyDescent="0.25">
      <c r="A73" s="17" t="s">
        <v>204</v>
      </c>
      <c r="B73" s="17" t="s">
        <v>205</v>
      </c>
      <c r="C73" s="17" t="s">
        <v>206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f>H73-I73</f>
        <v>0</v>
      </c>
      <c r="K73" s="18">
        <v>94</v>
      </c>
    </row>
    <row r="74" spans="1:11" s="7" customFormat="1" x14ac:dyDescent="0.25">
      <c r="A74" s="17" t="s">
        <v>207</v>
      </c>
      <c r="B74" s="17" t="s">
        <v>208</v>
      </c>
      <c r="C74" s="17" t="s">
        <v>209</v>
      </c>
      <c r="D74" s="18">
        <v>20000</v>
      </c>
      <c r="E74" s="18">
        <v>20000</v>
      </c>
      <c r="F74" s="18">
        <v>13000</v>
      </c>
      <c r="G74" s="18">
        <v>13000</v>
      </c>
      <c r="H74" s="18">
        <v>13000</v>
      </c>
      <c r="I74" s="18">
        <v>0</v>
      </c>
      <c r="J74" s="18">
        <f>H74-I74</f>
        <v>13000</v>
      </c>
      <c r="K74" s="18">
        <v>0</v>
      </c>
    </row>
    <row r="75" spans="1:11" s="7" customFormat="1" ht="22.5" x14ac:dyDescent="0.25">
      <c r="A75" s="17" t="s">
        <v>210</v>
      </c>
      <c r="B75" s="17" t="s">
        <v>211</v>
      </c>
      <c r="C75" s="17" t="s">
        <v>212</v>
      </c>
      <c r="D75" s="18">
        <f>D76+D77+D78</f>
        <v>15000</v>
      </c>
      <c r="E75" s="18">
        <f>E76+E77+E78</f>
        <v>15000</v>
      </c>
      <c r="F75" s="18">
        <f>F76+F77+F78</f>
        <v>9000</v>
      </c>
      <c r="G75" s="18">
        <f>G76+G77+G78</f>
        <v>9000</v>
      </c>
      <c r="H75" s="18">
        <f>H76+H77+H78</f>
        <v>9000</v>
      </c>
      <c r="I75" s="18">
        <f>I76+I77+I78</f>
        <v>7226</v>
      </c>
      <c r="J75" s="18">
        <f>H75-I75</f>
        <v>1774</v>
      </c>
      <c r="K75" s="18">
        <f>K76+K77+K78</f>
        <v>7225</v>
      </c>
    </row>
    <row r="76" spans="1:11" s="7" customFormat="1" x14ac:dyDescent="0.25">
      <c r="A76" s="17" t="s">
        <v>213</v>
      </c>
      <c r="B76" s="17" t="s">
        <v>214</v>
      </c>
      <c r="C76" s="17" t="s">
        <v>215</v>
      </c>
      <c r="D76" s="18">
        <v>15000</v>
      </c>
      <c r="E76" s="18">
        <v>15000</v>
      </c>
      <c r="F76" s="18">
        <v>9000</v>
      </c>
      <c r="G76" s="18">
        <v>9000</v>
      </c>
      <c r="H76" s="18">
        <v>9000</v>
      </c>
      <c r="I76" s="18">
        <v>7226</v>
      </c>
      <c r="J76" s="18">
        <f>H76-I76</f>
        <v>1774</v>
      </c>
      <c r="K76" s="18">
        <v>7225</v>
      </c>
    </row>
    <row r="77" spans="1:11" s="7" customFormat="1" x14ac:dyDescent="0.25">
      <c r="A77" s="17" t="s">
        <v>216</v>
      </c>
      <c r="B77" s="17" t="s">
        <v>217</v>
      </c>
      <c r="C77" s="17" t="s">
        <v>218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f>H77-I77</f>
        <v>0</v>
      </c>
      <c r="K77" s="18">
        <v>0</v>
      </c>
    </row>
    <row r="78" spans="1:11" s="7" customFormat="1" ht="22.5" x14ac:dyDescent="0.25">
      <c r="A78" s="17" t="s">
        <v>219</v>
      </c>
      <c r="B78" s="17" t="s">
        <v>220</v>
      </c>
      <c r="C78" s="17" t="s">
        <v>221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f>H78-I78</f>
        <v>0</v>
      </c>
      <c r="K78" s="18">
        <v>0</v>
      </c>
    </row>
    <row r="79" spans="1:11" s="7" customFormat="1" x14ac:dyDescent="0.25">
      <c r="A79" s="17" t="s">
        <v>222</v>
      </c>
      <c r="B79" s="17" t="s">
        <v>223</v>
      </c>
      <c r="C79" s="17" t="s">
        <v>224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f>H79-I79</f>
        <v>0</v>
      </c>
      <c r="K79" s="18">
        <v>0</v>
      </c>
    </row>
    <row r="80" spans="1:11" s="7" customFormat="1" ht="22.5" x14ac:dyDescent="0.25">
      <c r="A80" s="17" t="s">
        <v>225</v>
      </c>
      <c r="B80" s="17" t="s">
        <v>226</v>
      </c>
      <c r="C80" s="17" t="s">
        <v>227</v>
      </c>
      <c r="D80" s="18">
        <v>92000</v>
      </c>
      <c r="E80" s="18">
        <v>92000</v>
      </c>
      <c r="F80" s="18">
        <v>65000</v>
      </c>
      <c r="G80" s="18">
        <v>65000</v>
      </c>
      <c r="H80" s="18">
        <v>65000</v>
      </c>
      <c r="I80" s="18">
        <v>48451</v>
      </c>
      <c r="J80" s="18">
        <f>H80-I80</f>
        <v>16549</v>
      </c>
      <c r="K80" s="18">
        <v>48451</v>
      </c>
    </row>
    <row r="81" spans="1:11" s="7" customFormat="1" ht="33" x14ac:dyDescent="0.25">
      <c r="A81" s="17" t="s">
        <v>228</v>
      </c>
      <c r="B81" s="17" t="s">
        <v>229</v>
      </c>
      <c r="C81" s="17" t="s">
        <v>230</v>
      </c>
      <c r="D81" s="18">
        <f>D82+D83+D85+D86+D87+D88+D89+D92</f>
        <v>874564</v>
      </c>
      <c r="E81" s="18">
        <f>E82+E83+E85+E86+E87+E88+E89+E92</f>
        <v>874564</v>
      </c>
      <c r="F81" s="18">
        <f>F82+F83+F85+F86+F87+F88+F89+F92</f>
        <v>535250</v>
      </c>
      <c r="G81" s="18">
        <f>G82+G83+G85+G86+G87+G88+G89+G92</f>
        <v>535250</v>
      </c>
      <c r="H81" s="18">
        <f>H82+H83+H85+H86+H87+H88+H89+H92</f>
        <v>535250</v>
      </c>
      <c r="I81" s="18">
        <f>I82+I83+I85+I86+I87+I88+I89+I92</f>
        <v>354665</v>
      </c>
      <c r="J81" s="18">
        <f>H81-I81</f>
        <v>180585</v>
      </c>
      <c r="K81" s="18">
        <f>K82+K83+K85+K86+K87+K88+K89+K92</f>
        <v>331575</v>
      </c>
    </row>
    <row r="82" spans="1:11" s="7" customFormat="1" x14ac:dyDescent="0.25">
      <c r="A82" s="17" t="s">
        <v>231</v>
      </c>
      <c r="B82" s="17" t="s">
        <v>232</v>
      </c>
      <c r="C82" s="17" t="s">
        <v>233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f>H82-I82</f>
        <v>0</v>
      </c>
      <c r="K82" s="18">
        <v>0</v>
      </c>
    </row>
    <row r="83" spans="1:11" s="7" customFormat="1" ht="22.5" x14ac:dyDescent="0.25">
      <c r="A83" s="17" t="s">
        <v>234</v>
      </c>
      <c r="B83" s="17" t="s">
        <v>235</v>
      </c>
      <c r="C83" s="17" t="s">
        <v>236</v>
      </c>
      <c r="D83" s="18">
        <f>D84</f>
        <v>874564</v>
      </c>
      <c r="E83" s="18">
        <f>E84</f>
        <v>874564</v>
      </c>
      <c r="F83" s="18">
        <f>F84</f>
        <v>535250</v>
      </c>
      <c r="G83" s="18">
        <f>G84</f>
        <v>535250</v>
      </c>
      <c r="H83" s="18">
        <f>H84</f>
        <v>535250</v>
      </c>
      <c r="I83" s="18">
        <f>I84</f>
        <v>354665</v>
      </c>
      <c r="J83" s="18">
        <f>H83-I83</f>
        <v>180585</v>
      </c>
      <c r="K83" s="18">
        <f>K84</f>
        <v>331575</v>
      </c>
    </row>
    <row r="84" spans="1:11" s="7" customFormat="1" x14ac:dyDescent="0.25">
      <c r="A84" s="17" t="s">
        <v>237</v>
      </c>
      <c r="B84" s="17" t="s">
        <v>238</v>
      </c>
      <c r="C84" s="17" t="s">
        <v>239</v>
      </c>
      <c r="D84" s="18">
        <v>874564</v>
      </c>
      <c r="E84" s="18">
        <v>874564</v>
      </c>
      <c r="F84" s="18">
        <v>535250</v>
      </c>
      <c r="G84" s="18">
        <v>535250</v>
      </c>
      <c r="H84" s="18">
        <v>535250</v>
      </c>
      <c r="I84" s="18">
        <v>354665</v>
      </c>
      <c r="J84" s="18">
        <f>H84-I84</f>
        <v>180585</v>
      </c>
      <c r="K84" s="18">
        <v>331575</v>
      </c>
    </row>
    <row r="85" spans="1:11" s="7" customFormat="1" x14ac:dyDescent="0.25">
      <c r="A85" s="17" t="s">
        <v>240</v>
      </c>
      <c r="B85" s="17" t="s">
        <v>241</v>
      </c>
      <c r="C85" s="17" t="s">
        <v>242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f>H85-I85</f>
        <v>0</v>
      </c>
      <c r="K85" s="18">
        <v>0</v>
      </c>
    </row>
    <row r="86" spans="1:11" s="7" customFormat="1" x14ac:dyDescent="0.25">
      <c r="A86" s="17" t="s">
        <v>243</v>
      </c>
      <c r="B86" s="17" t="s">
        <v>244</v>
      </c>
      <c r="C86" s="17" t="s">
        <v>245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f>H86-I86</f>
        <v>0</v>
      </c>
      <c r="K86" s="18">
        <v>0</v>
      </c>
    </row>
    <row r="87" spans="1:11" s="7" customFormat="1" x14ac:dyDescent="0.25">
      <c r="A87" s="17" t="s">
        <v>246</v>
      </c>
      <c r="B87" s="17" t="s">
        <v>247</v>
      </c>
      <c r="C87" s="17" t="s">
        <v>248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f>H87-I87</f>
        <v>0</v>
      </c>
      <c r="K87" s="18">
        <v>0</v>
      </c>
    </row>
    <row r="88" spans="1:11" s="7" customFormat="1" x14ac:dyDescent="0.25">
      <c r="A88" s="17" t="s">
        <v>249</v>
      </c>
      <c r="B88" s="17" t="s">
        <v>250</v>
      </c>
      <c r="C88" s="17" t="s">
        <v>251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f>H88-I88</f>
        <v>0</v>
      </c>
      <c r="K88" s="18">
        <v>0</v>
      </c>
    </row>
    <row r="89" spans="1:11" s="7" customFormat="1" ht="22.5" x14ac:dyDescent="0.25">
      <c r="A89" s="17" t="s">
        <v>252</v>
      </c>
      <c r="B89" s="17" t="s">
        <v>253</v>
      </c>
      <c r="C89" s="17" t="s">
        <v>254</v>
      </c>
      <c r="D89" s="18">
        <f>D90+D91</f>
        <v>0</v>
      </c>
      <c r="E89" s="18">
        <f>E90+E91</f>
        <v>0</v>
      </c>
      <c r="F89" s="18">
        <f>F90+F91</f>
        <v>0</v>
      </c>
      <c r="G89" s="18">
        <f>G90+G91</f>
        <v>0</v>
      </c>
      <c r="H89" s="18">
        <f>H90+H91</f>
        <v>0</v>
      </c>
      <c r="I89" s="18">
        <f>I90+I91</f>
        <v>0</v>
      </c>
      <c r="J89" s="18">
        <f>H89-I89</f>
        <v>0</v>
      </c>
      <c r="K89" s="18">
        <f>K90+K91</f>
        <v>0</v>
      </c>
    </row>
    <row r="90" spans="1:11" s="7" customFormat="1" x14ac:dyDescent="0.25">
      <c r="A90" s="17" t="s">
        <v>255</v>
      </c>
      <c r="B90" s="17" t="s">
        <v>256</v>
      </c>
      <c r="C90" s="17" t="s">
        <v>257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f>H90-I90</f>
        <v>0</v>
      </c>
      <c r="K90" s="18">
        <v>0</v>
      </c>
    </row>
    <row r="91" spans="1:11" s="7" customFormat="1" x14ac:dyDescent="0.25">
      <c r="A91" s="17" t="s">
        <v>258</v>
      </c>
      <c r="B91" s="17" t="s">
        <v>259</v>
      </c>
      <c r="C91" s="17" t="s">
        <v>260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f>H91-I91</f>
        <v>0</v>
      </c>
      <c r="K91" s="18">
        <v>0</v>
      </c>
    </row>
    <row r="92" spans="1:11" s="7" customFormat="1" ht="22.5" x14ac:dyDescent="0.25">
      <c r="A92" s="17" t="s">
        <v>261</v>
      </c>
      <c r="B92" s="17" t="s">
        <v>262</v>
      </c>
      <c r="C92" s="17" t="s">
        <v>263</v>
      </c>
      <c r="D92" s="18">
        <f>D93</f>
        <v>0</v>
      </c>
      <c r="E92" s="18">
        <f>E93</f>
        <v>0</v>
      </c>
      <c r="F92" s="18">
        <f>F93</f>
        <v>0</v>
      </c>
      <c r="G92" s="18">
        <f>G93</f>
        <v>0</v>
      </c>
      <c r="H92" s="18">
        <f>H93</f>
        <v>0</v>
      </c>
      <c r="I92" s="18">
        <f>I93</f>
        <v>0</v>
      </c>
      <c r="J92" s="18">
        <f>H92-I92</f>
        <v>0</v>
      </c>
      <c r="K92" s="18">
        <f>K93</f>
        <v>0</v>
      </c>
    </row>
    <row r="93" spans="1:11" s="7" customFormat="1" x14ac:dyDescent="0.25">
      <c r="A93" s="17" t="s">
        <v>264</v>
      </c>
      <c r="B93" s="17" t="s">
        <v>265</v>
      </c>
      <c r="C93" s="17" t="s">
        <v>266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f>H93-I93</f>
        <v>0</v>
      </c>
      <c r="K93" s="18">
        <v>0</v>
      </c>
    </row>
    <row r="94" spans="1:11" s="7" customFormat="1" ht="33" x14ac:dyDescent="0.25">
      <c r="A94" s="17" t="s">
        <v>267</v>
      </c>
      <c r="B94" s="17" t="s">
        <v>268</v>
      </c>
      <c r="C94" s="17" t="s">
        <v>269</v>
      </c>
      <c r="D94" s="18">
        <f>D95+D105</f>
        <v>487400</v>
      </c>
      <c r="E94" s="18">
        <f>E95+E105</f>
        <v>487400</v>
      </c>
      <c r="F94" s="18">
        <f>F95+F105</f>
        <v>240000</v>
      </c>
      <c r="G94" s="18">
        <f>G95+G105</f>
        <v>240000</v>
      </c>
      <c r="H94" s="18">
        <f>H95+H105</f>
        <v>240000</v>
      </c>
      <c r="I94" s="18">
        <f>I95+I105</f>
        <v>72864</v>
      </c>
      <c r="J94" s="18">
        <f>H94-I94</f>
        <v>167136</v>
      </c>
      <c r="K94" s="18">
        <f>K95+K105</f>
        <v>2797684</v>
      </c>
    </row>
    <row r="95" spans="1:11" s="7" customFormat="1" ht="22.5" x14ac:dyDescent="0.25">
      <c r="A95" s="17" t="s">
        <v>270</v>
      </c>
      <c r="B95" s="17" t="s">
        <v>271</v>
      </c>
      <c r="C95" s="17" t="s">
        <v>272</v>
      </c>
      <c r="D95" s="18">
        <f>D96+D99+D102+D103+D104</f>
        <v>437400</v>
      </c>
      <c r="E95" s="18">
        <f>E96+E99+E102+E103+E104</f>
        <v>437400</v>
      </c>
      <c r="F95" s="18">
        <f>F96+F99+F102+F103+F104</f>
        <v>190000</v>
      </c>
      <c r="G95" s="18">
        <f>G96+G99+G102+G103+G104</f>
        <v>190000</v>
      </c>
      <c r="H95" s="18">
        <f>H96+H99+H102+H103+H104</f>
        <v>190000</v>
      </c>
      <c r="I95" s="18">
        <f>I96+I99+I102+I103+I104</f>
        <v>71690</v>
      </c>
      <c r="J95" s="18">
        <f>H95-I95</f>
        <v>118310</v>
      </c>
      <c r="K95" s="18">
        <f>K96+K99+K102+K103+K104</f>
        <v>68090</v>
      </c>
    </row>
    <row r="96" spans="1:11" s="7" customFormat="1" x14ac:dyDescent="0.25">
      <c r="A96" s="17" t="s">
        <v>273</v>
      </c>
      <c r="B96" s="17" t="s">
        <v>274</v>
      </c>
      <c r="C96" s="17" t="s">
        <v>275</v>
      </c>
      <c r="D96" s="18">
        <f>D97+D98</f>
        <v>0</v>
      </c>
      <c r="E96" s="18">
        <f>E97+E98</f>
        <v>0</v>
      </c>
      <c r="F96" s="18">
        <f>F97+F98</f>
        <v>0</v>
      </c>
      <c r="G96" s="18">
        <f>G97+G98</f>
        <v>0</v>
      </c>
      <c r="H96" s="18">
        <f>H97+H98</f>
        <v>0</v>
      </c>
      <c r="I96" s="18">
        <f>I97+I98</f>
        <v>0</v>
      </c>
      <c r="J96" s="18">
        <f>H96-I96</f>
        <v>0</v>
      </c>
      <c r="K96" s="18">
        <f>K97+K98</f>
        <v>0</v>
      </c>
    </row>
    <row r="97" spans="1:11" s="7" customFormat="1" x14ac:dyDescent="0.25">
      <c r="A97" s="17" t="s">
        <v>276</v>
      </c>
      <c r="B97" s="17" t="s">
        <v>277</v>
      </c>
      <c r="C97" s="17" t="s">
        <v>278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f>H97-I97</f>
        <v>0</v>
      </c>
      <c r="K97" s="18">
        <v>0</v>
      </c>
    </row>
    <row r="98" spans="1:11" s="7" customFormat="1" x14ac:dyDescent="0.25">
      <c r="A98" s="17" t="s">
        <v>279</v>
      </c>
      <c r="B98" s="17" t="s">
        <v>280</v>
      </c>
      <c r="C98" s="17" t="s">
        <v>281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f>H98-I98</f>
        <v>0</v>
      </c>
      <c r="K98" s="18">
        <v>0</v>
      </c>
    </row>
    <row r="99" spans="1:11" s="7" customFormat="1" ht="22.5" x14ac:dyDescent="0.25">
      <c r="A99" s="17" t="s">
        <v>282</v>
      </c>
      <c r="B99" s="17" t="s">
        <v>283</v>
      </c>
      <c r="C99" s="17" t="s">
        <v>284</v>
      </c>
      <c r="D99" s="18">
        <f>D100+D101</f>
        <v>347400</v>
      </c>
      <c r="E99" s="18">
        <f>E100+E101</f>
        <v>347400</v>
      </c>
      <c r="F99" s="18">
        <f>F100+F101</f>
        <v>145000</v>
      </c>
      <c r="G99" s="18">
        <f>G100+G101</f>
        <v>145000</v>
      </c>
      <c r="H99" s="18">
        <f>H100+H101</f>
        <v>145000</v>
      </c>
      <c r="I99" s="18">
        <f>I100+I101</f>
        <v>38007</v>
      </c>
      <c r="J99" s="18">
        <f>H99-I99</f>
        <v>106993</v>
      </c>
      <c r="K99" s="18">
        <f>K100+K101</f>
        <v>34407</v>
      </c>
    </row>
    <row r="100" spans="1:11" s="7" customFormat="1" x14ac:dyDescent="0.25">
      <c r="A100" s="17" t="s">
        <v>285</v>
      </c>
      <c r="B100" s="17" t="s">
        <v>286</v>
      </c>
      <c r="C100" s="17" t="s">
        <v>287</v>
      </c>
      <c r="D100" s="18">
        <v>347400</v>
      </c>
      <c r="E100" s="18">
        <v>347400</v>
      </c>
      <c r="F100" s="18">
        <v>145000</v>
      </c>
      <c r="G100" s="18">
        <v>145000</v>
      </c>
      <c r="H100" s="18">
        <v>145000</v>
      </c>
      <c r="I100" s="18">
        <v>38007</v>
      </c>
      <c r="J100" s="18">
        <f>H100-I100</f>
        <v>106993</v>
      </c>
      <c r="K100" s="18">
        <v>34407</v>
      </c>
    </row>
    <row r="101" spans="1:11" s="7" customFormat="1" x14ac:dyDescent="0.25">
      <c r="A101" s="17" t="s">
        <v>288</v>
      </c>
      <c r="B101" s="17" t="s">
        <v>289</v>
      </c>
      <c r="C101" s="17" t="s">
        <v>290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f>H101-I101</f>
        <v>0</v>
      </c>
      <c r="K101" s="18">
        <v>0</v>
      </c>
    </row>
    <row r="102" spans="1:11" s="7" customFormat="1" x14ac:dyDescent="0.25">
      <c r="A102" s="17" t="s">
        <v>291</v>
      </c>
      <c r="B102" s="17" t="s">
        <v>292</v>
      </c>
      <c r="C102" s="17" t="s">
        <v>293</v>
      </c>
      <c r="D102" s="18">
        <v>90000</v>
      </c>
      <c r="E102" s="18">
        <v>90000</v>
      </c>
      <c r="F102" s="18">
        <v>45000</v>
      </c>
      <c r="G102" s="18">
        <v>45000</v>
      </c>
      <c r="H102" s="18">
        <v>45000</v>
      </c>
      <c r="I102" s="18">
        <v>33683</v>
      </c>
      <c r="J102" s="18">
        <f>H102-I102</f>
        <v>11317</v>
      </c>
      <c r="K102" s="18">
        <v>33683</v>
      </c>
    </row>
    <row r="103" spans="1:11" s="7" customFormat="1" x14ac:dyDescent="0.25">
      <c r="A103" s="17" t="s">
        <v>294</v>
      </c>
      <c r="B103" s="17" t="s">
        <v>295</v>
      </c>
      <c r="C103" s="17" t="s">
        <v>296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f>H103-I103</f>
        <v>0</v>
      </c>
      <c r="K103" s="18">
        <v>0</v>
      </c>
    </row>
    <row r="104" spans="1:11" s="7" customFormat="1" ht="22.5" x14ac:dyDescent="0.25">
      <c r="A104" s="17" t="s">
        <v>297</v>
      </c>
      <c r="B104" s="17" t="s">
        <v>298</v>
      </c>
      <c r="C104" s="17" t="s">
        <v>299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f>H104-I104</f>
        <v>0</v>
      </c>
      <c r="K104" s="18">
        <v>0</v>
      </c>
    </row>
    <row r="105" spans="1:11" s="7" customFormat="1" ht="22.5" x14ac:dyDescent="0.25">
      <c r="A105" s="17" t="s">
        <v>300</v>
      </c>
      <c r="B105" s="17" t="s">
        <v>301</v>
      </c>
      <c r="C105" s="17" t="s">
        <v>302</v>
      </c>
      <c r="D105" s="18">
        <f>D106+D107+D110+D111</f>
        <v>50000</v>
      </c>
      <c r="E105" s="18">
        <f>E106+E107+E110+E111</f>
        <v>50000</v>
      </c>
      <c r="F105" s="18">
        <f>F106+F107+F110+F111</f>
        <v>50000</v>
      </c>
      <c r="G105" s="18">
        <f>G106+G107+G110+G111</f>
        <v>50000</v>
      </c>
      <c r="H105" s="18">
        <f>H106+H107+H110+H111</f>
        <v>50000</v>
      </c>
      <c r="I105" s="18">
        <f>I106+I107+I110+I111</f>
        <v>1174</v>
      </c>
      <c r="J105" s="18">
        <f>H105-I105</f>
        <v>48826</v>
      </c>
      <c r="K105" s="18">
        <f>K106+K107+K110+K111</f>
        <v>2729594</v>
      </c>
    </row>
    <row r="106" spans="1:11" s="7" customFormat="1" x14ac:dyDescent="0.25">
      <c r="A106" s="17" t="s">
        <v>303</v>
      </c>
      <c r="B106" s="17" t="s">
        <v>304</v>
      </c>
      <c r="C106" s="17" t="s">
        <v>305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f>H106-I106</f>
        <v>0</v>
      </c>
      <c r="K106" s="18">
        <v>0</v>
      </c>
    </row>
    <row r="107" spans="1:11" s="7" customFormat="1" ht="22.5" x14ac:dyDescent="0.25">
      <c r="A107" s="17" t="s">
        <v>306</v>
      </c>
      <c r="B107" s="17" t="s">
        <v>307</v>
      </c>
      <c r="C107" s="17" t="s">
        <v>308</v>
      </c>
      <c r="D107" s="18">
        <f>D108+D109</f>
        <v>0</v>
      </c>
      <c r="E107" s="18">
        <f>E108+E109</f>
        <v>0</v>
      </c>
      <c r="F107" s="18">
        <f>F108+F109</f>
        <v>0</v>
      </c>
      <c r="G107" s="18">
        <f>G108+G109</f>
        <v>0</v>
      </c>
      <c r="H107" s="18">
        <f>H108+H109</f>
        <v>0</v>
      </c>
      <c r="I107" s="18">
        <f>I108+I109</f>
        <v>0</v>
      </c>
      <c r="J107" s="18">
        <f>H107-I107</f>
        <v>0</v>
      </c>
      <c r="K107" s="18">
        <f>K108+K109</f>
        <v>0</v>
      </c>
    </row>
    <row r="108" spans="1:11" s="7" customFormat="1" x14ac:dyDescent="0.25">
      <c r="A108" s="17" t="s">
        <v>309</v>
      </c>
      <c r="B108" s="17" t="s">
        <v>310</v>
      </c>
      <c r="C108" s="17" t="s">
        <v>311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f>H108-I108</f>
        <v>0</v>
      </c>
      <c r="K108" s="18">
        <v>0</v>
      </c>
    </row>
    <row r="109" spans="1:11" s="7" customFormat="1" x14ac:dyDescent="0.25">
      <c r="A109" s="17" t="s">
        <v>312</v>
      </c>
      <c r="B109" s="17" t="s">
        <v>313</v>
      </c>
      <c r="C109" s="17" t="s">
        <v>314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f>H109-I109</f>
        <v>0</v>
      </c>
      <c r="K109" s="18">
        <v>0</v>
      </c>
    </row>
    <row r="110" spans="1:11" s="7" customFormat="1" x14ac:dyDescent="0.25">
      <c r="A110" s="17" t="s">
        <v>315</v>
      </c>
      <c r="B110" s="17" t="s">
        <v>316</v>
      </c>
      <c r="C110" s="17" t="s">
        <v>317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f>H110-I110</f>
        <v>0</v>
      </c>
      <c r="K110" s="18">
        <v>2728420</v>
      </c>
    </row>
    <row r="111" spans="1:11" s="7" customFormat="1" x14ac:dyDescent="0.25">
      <c r="A111" s="17" t="s">
        <v>318</v>
      </c>
      <c r="B111" s="17" t="s">
        <v>319</v>
      </c>
      <c r="C111" s="17" t="s">
        <v>320</v>
      </c>
      <c r="D111" s="18">
        <v>50000</v>
      </c>
      <c r="E111" s="18">
        <v>50000</v>
      </c>
      <c r="F111" s="18">
        <v>50000</v>
      </c>
      <c r="G111" s="18">
        <v>50000</v>
      </c>
      <c r="H111" s="18">
        <v>50000</v>
      </c>
      <c r="I111" s="18">
        <v>1174</v>
      </c>
      <c r="J111" s="18">
        <f>H111-I111</f>
        <v>48826</v>
      </c>
      <c r="K111" s="18">
        <v>1174</v>
      </c>
    </row>
    <row r="112" spans="1:11" s="7" customFormat="1" ht="22.5" x14ac:dyDescent="0.25">
      <c r="A112" s="17" t="s">
        <v>321</v>
      </c>
      <c r="B112" s="17" t="s">
        <v>322</v>
      </c>
      <c r="C112" s="17" t="s">
        <v>323</v>
      </c>
      <c r="D112" s="18">
        <f>D113+D119+D123+D129+D139</f>
        <v>1056253</v>
      </c>
      <c r="E112" s="18">
        <f>E113+E119+E123+E129+E139</f>
        <v>1056253</v>
      </c>
      <c r="F112" s="18">
        <f>F113+F119+F123+F129+F139</f>
        <v>500000</v>
      </c>
      <c r="G112" s="18">
        <f>G113+G119+G123+G129+G139</f>
        <v>500000</v>
      </c>
      <c r="H112" s="18">
        <f>H113+H119+H123+H129+H139</f>
        <v>500000</v>
      </c>
      <c r="I112" s="18">
        <f>I113+I119+I123+I129+I139</f>
        <v>255368</v>
      </c>
      <c r="J112" s="18">
        <f>H112-I112</f>
        <v>244632</v>
      </c>
      <c r="K112" s="18">
        <f>K113+K119+K123+K129+K139</f>
        <v>83905</v>
      </c>
    </row>
    <row r="113" spans="1:11" s="7" customFormat="1" ht="22.5" x14ac:dyDescent="0.25">
      <c r="A113" s="17" t="s">
        <v>324</v>
      </c>
      <c r="B113" s="17" t="s">
        <v>325</v>
      </c>
      <c r="C113" s="17" t="s">
        <v>326</v>
      </c>
      <c r="D113" s="18">
        <f>D114</f>
        <v>0</v>
      </c>
      <c r="E113" s="18">
        <f>E114</f>
        <v>0</v>
      </c>
      <c r="F113" s="18">
        <f>F114</f>
        <v>0</v>
      </c>
      <c r="G113" s="18">
        <f>G114</f>
        <v>0</v>
      </c>
      <c r="H113" s="18">
        <f>H114</f>
        <v>0</v>
      </c>
      <c r="I113" s="18">
        <f>I114</f>
        <v>0</v>
      </c>
      <c r="J113" s="18">
        <f>H113-I113</f>
        <v>0</v>
      </c>
      <c r="K113" s="18">
        <f>K114</f>
        <v>0</v>
      </c>
    </row>
    <row r="114" spans="1:11" s="7" customFormat="1" ht="33" x14ac:dyDescent="0.25">
      <c r="A114" s="17" t="s">
        <v>327</v>
      </c>
      <c r="B114" s="17" t="s">
        <v>328</v>
      </c>
      <c r="C114" s="17" t="s">
        <v>329</v>
      </c>
      <c r="D114" s="18">
        <f>D115+D116+D117+D118</f>
        <v>0</v>
      </c>
      <c r="E114" s="18">
        <f>E115+E116+E117+E118</f>
        <v>0</v>
      </c>
      <c r="F114" s="18">
        <f>F115+F116+F117+F118</f>
        <v>0</v>
      </c>
      <c r="G114" s="18">
        <f>G115+G116+G117+G118</f>
        <v>0</v>
      </c>
      <c r="H114" s="18">
        <f>H115+H116+H117+H118</f>
        <v>0</v>
      </c>
      <c r="I114" s="18">
        <f>I115+I116+I117+I118</f>
        <v>0</v>
      </c>
      <c r="J114" s="18">
        <f>H114-I114</f>
        <v>0</v>
      </c>
      <c r="K114" s="18">
        <f>K115+K116+K117+K118</f>
        <v>0</v>
      </c>
    </row>
    <row r="115" spans="1:11" s="7" customFormat="1" x14ac:dyDescent="0.25">
      <c r="A115" s="17" t="s">
        <v>330</v>
      </c>
      <c r="B115" s="17" t="s">
        <v>331</v>
      </c>
      <c r="C115" s="17" t="s">
        <v>332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f>H115-I115</f>
        <v>0</v>
      </c>
      <c r="K115" s="18">
        <v>0</v>
      </c>
    </row>
    <row r="116" spans="1:11" s="7" customFormat="1" x14ac:dyDescent="0.25">
      <c r="A116" s="17" t="s">
        <v>333</v>
      </c>
      <c r="B116" s="17" t="s">
        <v>334</v>
      </c>
      <c r="C116" s="17" t="s">
        <v>335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f>H116-I116</f>
        <v>0</v>
      </c>
      <c r="K116" s="18">
        <v>0</v>
      </c>
    </row>
    <row r="117" spans="1:11" s="7" customFormat="1" x14ac:dyDescent="0.25">
      <c r="A117" s="17" t="s">
        <v>336</v>
      </c>
      <c r="B117" s="17" t="s">
        <v>337</v>
      </c>
      <c r="C117" s="17" t="s">
        <v>338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f>H117-I117</f>
        <v>0</v>
      </c>
      <c r="K117" s="18">
        <v>0</v>
      </c>
    </row>
    <row r="118" spans="1:11" s="7" customFormat="1" ht="22.5" x14ac:dyDescent="0.25">
      <c r="A118" s="17" t="s">
        <v>339</v>
      </c>
      <c r="B118" s="17" t="s">
        <v>340</v>
      </c>
      <c r="C118" s="17" t="s">
        <v>341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f>H118-I118</f>
        <v>0</v>
      </c>
      <c r="K118" s="18">
        <v>0</v>
      </c>
    </row>
    <row r="119" spans="1:11" s="7" customFormat="1" ht="22.5" x14ac:dyDescent="0.25">
      <c r="A119" s="17" t="s">
        <v>342</v>
      </c>
      <c r="B119" s="17" t="s">
        <v>343</v>
      </c>
      <c r="C119" s="17" t="s">
        <v>344</v>
      </c>
      <c r="D119" s="18">
        <f>D120+D121+D122</f>
        <v>0</v>
      </c>
      <c r="E119" s="18">
        <f>E120+E121+E122</f>
        <v>0</v>
      </c>
      <c r="F119" s="18">
        <f>F120+F121+F122</f>
        <v>0</v>
      </c>
      <c r="G119" s="18">
        <f>G120+G121+G122</f>
        <v>0</v>
      </c>
      <c r="H119" s="18">
        <f>H120+H121+H122</f>
        <v>0</v>
      </c>
      <c r="I119" s="18">
        <f>I120+I121+I122</f>
        <v>0</v>
      </c>
      <c r="J119" s="18">
        <f>H119-I119</f>
        <v>0</v>
      </c>
      <c r="K119" s="18">
        <f>K120+K121+K122</f>
        <v>0</v>
      </c>
    </row>
    <row r="120" spans="1:11" s="7" customFormat="1" x14ac:dyDescent="0.25">
      <c r="A120" s="17" t="s">
        <v>345</v>
      </c>
      <c r="B120" s="17" t="s">
        <v>346</v>
      </c>
      <c r="C120" s="17" t="s">
        <v>347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f>H120-I120</f>
        <v>0</v>
      </c>
      <c r="K120" s="18">
        <v>0</v>
      </c>
    </row>
    <row r="121" spans="1:11" s="7" customFormat="1" x14ac:dyDescent="0.25">
      <c r="A121" s="17" t="s">
        <v>348</v>
      </c>
      <c r="B121" s="17" t="s">
        <v>349</v>
      </c>
      <c r="C121" s="17" t="s">
        <v>350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f>H121-I121</f>
        <v>0</v>
      </c>
      <c r="K121" s="18">
        <v>0</v>
      </c>
    </row>
    <row r="122" spans="1:11" s="7" customFormat="1" x14ac:dyDescent="0.25">
      <c r="A122" s="17" t="s">
        <v>351</v>
      </c>
      <c r="B122" s="17" t="s">
        <v>352</v>
      </c>
      <c r="C122" s="17" t="s">
        <v>353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f>H122-I122</f>
        <v>0</v>
      </c>
      <c r="K122" s="18">
        <v>0</v>
      </c>
    </row>
    <row r="123" spans="1:11" s="7" customFormat="1" ht="22.5" x14ac:dyDescent="0.25">
      <c r="A123" s="17" t="s">
        <v>354</v>
      </c>
      <c r="B123" s="17" t="s">
        <v>355</v>
      </c>
      <c r="C123" s="17" t="s">
        <v>356</v>
      </c>
      <c r="D123" s="18">
        <f>D124+D128</f>
        <v>0</v>
      </c>
      <c r="E123" s="18">
        <f>E124+E128</f>
        <v>0</v>
      </c>
      <c r="F123" s="18">
        <f>F124+F128</f>
        <v>0</v>
      </c>
      <c r="G123" s="18">
        <f>G124+G128</f>
        <v>0</v>
      </c>
      <c r="H123" s="18">
        <f>H124+H128</f>
        <v>0</v>
      </c>
      <c r="I123" s="18">
        <f>I124+I128</f>
        <v>0</v>
      </c>
      <c r="J123" s="18">
        <f>H123-I123</f>
        <v>0</v>
      </c>
      <c r="K123" s="18">
        <f>K124+K128</f>
        <v>0</v>
      </c>
    </row>
    <row r="124" spans="1:11" s="7" customFormat="1" x14ac:dyDescent="0.25">
      <c r="A124" s="17" t="s">
        <v>357</v>
      </c>
      <c r="B124" s="17" t="s">
        <v>358</v>
      </c>
      <c r="C124" s="17" t="s">
        <v>359</v>
      </c>
      <c r="D124" s="18">
        <f>D125+D126+D127</f>
        <v>0</v>
      </c>
      <c r="E124" s="18">
        <f>E125+E126+E127</f>
        <v>0</v>
      </c>
      <c r="F124" s="18">
        <f>F125+F126+F127</f>
        <v>0</v>
      </c>
      <c r="G124" s="18">
        <f>G125+G126+G127</f>
        <v>0</v>
      </c>
      <c r="H124" s="18">
        <f>H125+H126+H127</f>
        <v>0</v>
      </c>
      <c r="I124" s="18">
        <f>I125+I126+I127</f>
        <v>0</v>
      </c>
      <c r="J124" s="18">
        <f>H124-I124</f>
        <v>0</v>
      </c>
      <c r="K124" s="18">
        <f>K125+K126+K127</f>
        <v>0</v>
      </c>
    </row>
    <row r="125" spans="1:11" s="7" customFormat="1" x14ac:dyDescent="0.25">
      <c r="A125" s="17" t="s">
        <v>360</v>
      </c>
      <c r="B125" s="17" t="s">
        <v>361</v>
      </c>
      <c r="C125" s="17" t="s">
        <v>362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f>H125-I125</f>
        <v>0</v>
      </c>
      <c r="K125" s="18">
        <v>0</v>
      </c>
    </row>
    <row r="126" spans="1:11" s="7" customFormat="1" x14ac:dyDescent="0.25">
      <c r="A126" s="17" t="s">
        <v>363</v>
      </c>
      <c r="B126" s="17" t="s">
        <v>364</v>
      </c>
      <c r="C126" s="17" t="s">
        <v>365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f>H126-I126</f>
        <v>0</v>
      </c>
      <c r="K126" s="18">
        <v>0</v>
      </c>
    </row>
    <row r="127" spans="1:11" s="7" customFormat="1" x14ac:dyDescent="0.25">
      <c r="A127" s="17" t="s">
        <v>366</v>
      </c>
      <c r="B127" s="17" t="s">
        <v>367</v>
      </c>
      <c r="C127" s="17" t="s">
        <v>368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f>H127-I127</f>
        <v>0</v>
      </c>
      <c r="K127" s="18">
        <v>0</v>
      </c>
    </row>
    <row r="128" spans="1:11" s="7" customFormat="1" ht="22.5" x14ac:dyDescent="0.25">
      <c r="A128" s="17" t="s">
        <v>369</v>
      </c>
      <c r="B128" s="17" t="s">
        <v>370</v>
      </c>
      <c r="C128" s="17" t="s">
        <v>371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f>H128-I128</f>
        <v>0</v>
      </c>
      <c r="K128" s="18">
        <v>0</v>
      </c>
    </row>
    <row r="129" spans="1:11" s="7" customFormat="1" ht="22.5" x14ac:dyDescent="0.25">
      <c r="A129" s="17" t="s">
        <v>372</v>
      </c>
      <c r="B129" s="17" t="s">
        <v>373</v>
      </c>
      <c r="C129" s="17" t="s">
        <v>374</v>
      </c>
      <c r="D129" s="18">
        <f>D130+D134+D136+D138</f>
        <v>1056253</v>
      </c>
      <c r="E129" s="18">
        <f>E130+E134+E136+E138</f>
        <v>1056253</v>
      </c>
      <c r="F129" s="18">
        <f>F130+F134+F136+F138</f>
        <v>500000</v>
      </c>
      <c r="G129" s="18">
        <f>G130+G134+G136+G138</f>
        <v>500000</v>
      </c>
      <c r="H129" s="18">
        <f>H130+H134+H136+H138</f>
        <v>500000</v>
      </c>
      <c r="I129" s="18">
        <f>I130+I134+I136+I138</f>
        <v>255368</v>
      </c>
      <c r="J129" s="18">
        <f>H129-I129</f>
        <v>244632</v>
      </c>
      <c r="K129" s="18">
        <f>K130+K134+K136+K138</f>
        <v>83905</v>
      </c>
    </row>
    <row r="130" spans="1:11" s="7" customFormat="1" ht="22.5" x14ac:dyDescent="0.25">
      <c r="A130" s="17" t="s">
        <v>375</v>
      </c>
      <c r="B130" s="17" t="s">
        <v>376</v>
      </c>
      <c r="C130" s="17" t="s">
        <v>377</v>
      </c>
      <c r="D130" s="18">
        <f>D131+D132+D133</f>
        <v>1056253</v>
      </c>
      <c r="E130" s="18">
        <f>E131+E132+E133</f>
        <v>1056253</v>
      </c>
      <c r="F130" s="18">
        <f>F131+F132+F133</f>
        <v>500000</v>
      </c>
      <c r="G130" s="18">
        <f>G131+G132+G133</f>
        <v>500000</v>
      </c>
      <c r="H130" s="18">
        <f>H131+H132+H133</f>
        <v>500000</v>
      </c>
      <c r="I130" s="18">
        <f>I131+I132+I133</f>
        <v>255368</v>
      </c>
      <c r="J130" s="18">
        <f>H130-I130</f>
        <v>244632</v>
      </c>
      <c r="K130" s="18">
        <f>K131+K132+K133</f>
        <v>83905</v>
      </c>
    </row>
    <row r="131" spans="1:11" s="7" customFormat="1" x14ac:dyDescent="0.25">
      <c r="A131" s="17" t="s">
        <v>378</v>
      </c>
      <c r="B131" s="17" t="s">
        <v>379</v>
      </c>
      <c r="C131" s="17" t="s">
        <v>380</v>
      </c>
      <c r="D131" s="18">
        <v>1056253</v>
      </c>
      <c r="E131" s="18">
        <v>1056253</v>
      </c>
      <c r="F131" s="18">
        <v>500000</v>
      </c>
      <c r="G131" s="18">
        <v>500000</v>
      </c>
      <c r="H131" s="18">
        <v>500000</v>
      </c>
      <c r="I131" s="18">
        <v>255368</v>
      </c>
      <c r="J131" s="18">
        <f>H131-I131</f>
        <v>244632</v>
      </c>
      <c r="K131" s="18">
        <v>83905</v>
      </c>
    </row>
    <row r="132" spans="1:11" s="7" customFormat="1" x14ac:dyDescent="0.25">
      <c r="A132" s="17" t="s">
        <v>381</v>
      </c>
      <c r="B132" s="17" t="s">
        <v>382</v>
      </c>
      <c r="C132" s="17" t="s">
        <v>383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f>H132-I132</f>
        <v>0</v>
      </c>
      <c r="K132" s="18">
        <v>0</v>
      </c>
    </row>
    <row r="133" spans="1:11" s="7" customFormat="1" x14ac:dyDescent="0.25">
      <c r="A133" s="17" t="s">
        <v>384</v>
      </c>
      <c r="B133" s="17" t="s">
        <v>385</v>
      </c>
      <c r="C133" s="17" t="s">
        <v>386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f>H133-I133</f>
        <v>0</v>
      </c>
      <c r="K133" s="18">
        <v>0</v>
      </c>
    </row>
    <row r="134" spans="1:11" s="7" customFormat="1" x14ac:dyDescent="0.25">
      <c r="A134" s="17" t="s">
        <v>387</v>
      </c>
      <c r="B134" s="17" t="s">
        <v>388</v>
      </c>
      <c r="C134" s="17" t="s">
        <v>389</v>
      </c>
      <c r="D134" s="18">
        <f>D135</f>
        <v>0</v>
      </c>
      <c r="E134" s="18">
        <f>E135</f>
        <v>0</v>
      </c>
      <c r="F134" s="18">
        <f>F135</f>
        <v>0</v>
      </c>
      <c r="G134" s="18">
        <f>G135</f>
        <v>0</v>
      </c>
      <c r="H134" s="18">
        <f>H135</f>
        <v>0</v>
      </c>
      <c r="I134" s="18">
        <f>I135</f>
        <v>0</v>
      </c>
      <c r="J134" s="18">
        <f>H134-I134</f>
        <v>0</v>
      </c>
      <c r="K134" s="18">
        <f>K135</f>
        <v>0</v>
      </c>
    </row>
    <row r="135" spans="1:11" s="7" customFormat="1" x14ac:dyDescent="0.25">
      <c r="A135" s="17" t="s">
        <v>390</v>
      </c>
      <c r="B135" s="17" t="s">
        <v>391</v>
      </c>
      <c r="C135" s="17" t="s">
        <v>392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f>H135-I135</f>
        <v>0</v>
      </c>
      <c r="K135" s="18">
        <v>0</v>
      </c>
    </row>
    <row r="136" spans="1:11" s="7" customFormat="1" x14ac:dyDescent="0.25">
      <c r="A136" s="17" t="s">
        <v>393</v>
      </c>
      <c r="B136" s="17" t="s">
        <v>394</v>
      </c>
      <c r="C136" s="17" t="s">
        <v>395</v>
      </c>
      <c r="D136" s="18">
        <f>D137</f>
        <v>0</v>
      </c>
      <c r="E136" s="18">
        <f>E137</f>
        <v>0</v>
      </c>
      <c r="F136" s="18">
        <f>F137</f>
        <v>0</v>
      </c>
      <c r="G136" s="18">
        <f>G137</f>
        <v>0</v>
      </c>
      <c r="H136" s="18">
        <f>H137</f>
        <v>0</v>
      </c>
      <c r="I136" s="18">
        <f>I137</f>
        <v>0</v>
      </c>
      <c r="J136" s="18">
        <f>H136-I136</f>
        <v>0</v>
      </c>
      <c r="K136" s="18">
        <f>K137</f>
        <v>0</v>
      </c>
    </row>
    <row r="137" spans="1:11" s="7" customFormat="1" x14ac:dyDescent="0.25">
      <c r="A137" s="17" t="s">
        <v>396</v>
      </c>
      <c r="B137" s="17" t="s">
        <v>397</v>
      </c>
      <c r="C137" s="17" t="s">
        <v>398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f>H137-I137</f>
        <v>0</v>
      </c>
      <c r="K137" s="18">
        <v>0</v>
      </c>
    </row>
    <row r="138" spans="1:11" s="7" customFormat="1" x14ac:dyDescent="0.25">
      <c r="A138" s="17" t="s">
        <v>399</v>
      </c>
      <c r="B138" s="17" t="s">
        <v>400</v>
      </c>
      <c r="C138" s="17" t="s">
        <v>401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f>H138-I138</f>
        <v>0</v>
      </c>
      <c r="K138" s="18">
        <v>0</v>
      </c>
    </row>
    <row r="139" spans="1:11" s="7" customFormat="1" ht="22.5" x14ac:dyDescent="0.25">
      <c r="A139" s="17" t="s">
        <v>402</v>
      </c>
      <c r="B139" s="17" t="s">
        <v>403</v>
      </c>
      <c r="C139" s="17" t="s">
        <v>404</v>
      </c>
      <c r="D139" s="18">
        <f>D140+D141+D142+D143+D144</f>
        <v>0</v>
      </c>
      <c r="E139" s="18">
        <f>E140+E141+E142+E143+E144</f>
        <v>0</v>
      </c>
      <c r="F139" s="18">
        <f>F140+F141+F142+F143+F144</f>
        <v>0</v>
      </c>
      <c r="G139" s="18">
        <f>G140+G141+G142+G143+G144</f>
        <v>0</v>
      </c>
      <c r="H139" s="18">
        <f>H140+H141+H142+H143+H144</f>
        <v>0</v>
      </c>
      <c r="I139" s="18">
        <f>I140+I141+I142+I143+I144</f>
        <v>0</v>
      </c>
      <c r="J139" s="18">
        <f>H139-I139</f>
        <v>0</v>
      </c>
      <c r="K139" s="18">
        <f>K140+K141+K142+K143+K144</f>
        <v>0</v>
      </c>
    </row>
    <row r="140" spans="1:11" s="7" customFormat="1" x14ac:dyDescent="0.25">
      <c r="A140" s="17" t="s">
        <v>405</v>
      </c>
      <c r="B140" s="17" t="s">
        <v>406</v>
      </c>
      <c r="C140" s="17" t="s">
        <v>407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f>H140-I140</f>
        <v>0</v>
      </c>
      <c r="K140" s="18">
        <v>0</v>
      </c>
    </row>
    <row r="141" spans="1:11" s="7" customFormat="1" x14ac:dyDescent="0.25">
      <c r="A141" s="17" t="s">
        <v>408</v>
      </c>
      <c r="B141" s="17" t="s">
        <v>409</v>
      </c>
      <c r="C141" s="17" t="s">
        <v>410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f>H141-I141</f>
        <v>0</v>
      </c>
      <c r="K141" s="18">
        <v>0</v>
      </c>
    </row>
    <row r="142" spans="1:11" s="7" customFormat="1" x14ac:dyDescent="0.25">
      <c r="A142" s="17" t="s">
        <v>411</v>
      </c>
      <c r="B142" s="17" t="s">
        <v>412</v>
      </c>
      <c r="C142" s="17" t="s">
        <v>413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f>H142-I142</f>
        <v>0</v>
      </c>
      <c r="K142" s="18">
        <v>0</v>
      </c>
    </row>
    <row r="143" spans="1:11" s="7" customFormat="1" x14ac:dyDescent="0.25">
      <c r="A143" s="17" t="s">
        <v>414</v>
      </c>
      <c r="B143" s="17" t="s">
        <v>415</v>
      </c>
      <c r="C143" s="17" t="s">
        <v>416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f>H143-I143</f>
        <v>0</v>
      </c>
      <c r="K143" s="18">
        <v>0</v>
      </c>
    </row>
    <row r="144" spans="1:11" s="7" customFormat="1" x14ac:dyDescent="0.25">
      <c r="A144" s="17" t="s">
        <v>417</v>
      </c>
      <c r="B144" s="17" t="s">
        <v>418</v>
      </c>
      <c r="C144" s="17" t="s">
        <v>419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f>H144-I144</f>
        <v>0</v>
      </c>
      <c r="K144" s="18">
        <v>0</v>
      </c>
    </row>
    <row r="145" spans="1:12" s="7" customFormat="1" x14ac:dyDescent="0.25">
      <c r="A145" s="17" t="s">
        <v>420</v>
      </c>
      <c r="B145" s="17" t="s">
        <v>421</v>
      </c>
      <c r="C145" s="17" t="s">
        <v>422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1440142</v>
      </c>
      <c r="J145" s="18">
        <f>H145-I145</f>
        <v>-1440142</v>
      </c>
      <c r="K145" s="18">
        <v>0</v>
      </c>
    </row>
    <row r="146" spans="1:12" s="7" customFormat="1" x14ac:dyDescent="0.25">
      <c r="A146" s="17" t="s">
        <v>423</v>
      </c>
      <c r="B146" s="17" t="s">
        <v>424</v>
      </c>
      <c r="C146" s="17" t="s">
        <v>425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f>H146-I146</f>
        <v>0</v>
      </c>
      <c r="K146" s="18">
        <v>0</v>
      </c>
    </row>
    <row r="147" spans="1:12" s="7" customFormat="1" x14ac:dyDescent="0.25">
      <c r="A147" s="17" t="s">
        <v>426</v>
      </c>
      <c r="B147" s="17" t="s">
        <v>427</v>
      </c>
      <c r="C147" s="17" t="s">
        <v>428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1440142</v>
      </c>
      <c r="J147" s="18">
        <f>H147-I147</f>
        <v>-1440142</v>
      </c>
      <c r="K147" s="18">
        <v>0</v>
      </c>
    </row>
    <row r="148" spans="1:12" s="7" customFormat="1" x14ac:dyDescent="0.25">
      <c r="A148" s="17" t="s">
        <v>429</v>
      </c>
      <c r="B148" s="17" t="s">
        <v>430</v>
      </c>
      <c r="C148" s="17" t="s">
        <v>431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587084</v>
      </c>
      <c r="J148" s="18">
        <f>H148-I148</f>
        <v>-587084</v>
      </c>
      <c r="K148" s="18">
        <v>0</v>
      </c>
    </row>
    <row r="149" spans="1:12" s="7" customFormat="1" x14ac:dyDescent="0.25">
      <c r="A149" s="17" t="s">
        <v>432</v>
      </c>
      <c r="B149" s="17" t="s">
        <v>433</v>
      </c>
      <c r="C149" s="17" t="s">
        <v>434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853058</v>
      </c>
      <c r="J149" s="18">
        <f>H149-I149</f>
        <v>-853058</v>
      </c>
      <c r="K149" s="18">
        <v>0</v>
      </c>
    </row>
    <row r="150" spans="1:12" s="7" customFormat="1" x14ac:dyDescent="0.25">
      <c r="A150" s="17" t="s">
        <v>435</v>
      </c>
      <c r="B150" s="17" t="s">
        <v>436</v>
      </c>
      <c r="C150" s="17" t="s">
        <v>437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f>H150-I150</f>
        <v>0</v>
      </c>
      <c r="K150" s="18">
        <v>0</v>
      </c>
    </row>
    <row r="151" spans="1:12" s="7" customFormat="1" x14ac:dyDescent="0.25">
      <c r="A151" s="17" t="s">
        <v>438</v>
      </c>
      <c r="B151" s="17" t="s">
        <v>439</v>
      </c>
      <c r="C151" s="17" t="s">
        <v>440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f>H151-I151</f>
        <v>0</v>
      </c>
      <c r="K151" s="18">
        <v>0</v>
      </c>
    </row>
    <row r="152" spans="1:12" s="7" customFormat="1" x14ac:dyDescent="0.25">
      <c r="A152" s="17" t="s">
        <v>441</v>
      </c>
      <c r="B152" s="17" t="s">
        <v>442</v>
      </c>
      <c r="C152" s="17" t="s">
        <v>443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f>H152-I152</f>
        <v>0</v>
      </c>
      <c r="K152" s="18">
        <v>0</v>
      </c>
    </row>
    <row r="153" spans="1:12" s="7" customFormat="1" x14ac:dyDescent="0.25">
      <c r="A153" s="15"/>
      <c r="B153" s="15"/>
      <c r="C153" s="15"/>
      <c r="D153" s="16"/>
      <c r="E153" s="16"/>
      <c r="F153" s="16"/>
      <c r="G153" s="16"/>
      <c r="H153" s="16"/>
      <c r="I153" s="16"/>
      <c r="J153" s="16"/>
      <c r="K153" s="16"/>
    </row>
    <row r="154" spans="1:12" x14ac:dyDescent="0.25">
      <c r="A154" s="20" t="s">
        <v>444</v>
      </c>
      <c r="B154" s="20"/>
      <c r="C154" s="20"/>
      <c r="D154" s="20"/>
      <c r="E154" s="20" t="s">
        <v>446</v>
      </c>
      <c r="F154" s="20"/>
      <c r="G154" s="20"/>
      <c r="H154" s="20"/>
      <c r="I154" s="20" t="s">
        <v>447</v>
      </c>
      <c r="J154" s="20"/>
      <c r="K154" s="20"/>
      <c r="L154" s="20"/>
    </row>
    <row r="155" spans="1:12" x14ac:dyDescent="0.25">
      <c r="A155" s="3" t="s">
        <v>445</v>
      </c>
      <c r="B155" s="3"/>
      <c r="C155" s="3"/>
      <c r="D155" s="3"/>
      <c r="E155" s="3" t="s">
        <v>446</v>
      </c>
      <c r="F155" s="3"/>
      <c r="G155" s="3"/>
      <c r="H155" s="3"/>
      <c r="I155" s="3" t="s">
        <v>448</v>
      </c>
      <c r="J155" s="3"/>
      <c r="K155" s="3"/>
      <c r="L155" s="3"/>
    </row>
    <row r="307" spans="1:20" x14ac:dyDescent="0.25">
      <c r="A307" s="19"/>
      <c r="B307" s="19"/>
      <c r="C307" s="19"/>
      <c r="D307" s="19"/>
      <c r="I307" s="19"/>
      <c r="J307" s="19"/>
      <c r="K307" s="19"/>
      <c r="L307" s="19"/>
      <c r="Q307" s="19"/>
      <c r="R307" s="19"/>
      <c r="S307" s="19"/>
      <c r="T307" s="19"/>
    </row>
  </sheetData>
  <mergeCells count="23">
    <mergeCell ref="K9:K10"/>
    <mergeCell ref="A154:D154"/>
    <mergeCell ref="A155:D155"/>
    <mergeCell ref="E154:H154"/>
    <mergeCell ref="E155:H155"/>
    <mergeCell ref="I154:L154"/>
    <mergeCell ref="I155:L155"/>
    <mergeCell ref="A7:K7"/>
    <mergeCell ref="A9:B10"/>
    <mergeCell ref="A11:B11"/>
    <mergeCell ref="C9:C10"/>
    <mergeCell ref="D9:D10"/>
    <mergeCell ref="E9:F9"/>
    <mergeCell ref="G9:G10"/>
    <mergeCell ref="H9:H10"/>
    <mergeCell ref="I9:I10"/>
    <mergeCell ref="J9:J10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2018-08-23T09:29:33Z</dcterms:created>
  <dcterms:modified xsi:type="dcterms:W3CDTF">2018-08-23T09:29:35Z</dcterms:modified>
</cp:coreProperties>
</file>