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E45" i="1"/>
  <c r="E46" i="1" s="1"/>
  <c r="E74" i="1" s="1"/>
  <c r="F45" i="1"/>
  <c r="F46" i="1" s="1"/>
  <c r="F74" i="1" s="1"/>
  <c r="E53" i="1"/>
  <c r="F53" i="1"/>
  <c r="E72" i="1"/>
  <c r="F72" i="1"/>
  <c r="E73" i="1"/>
  <c r="F73" i="1"/>
  <c r="E81" i="1"/>
  <c r="F81" i="1"/>
</calcChain>
</file>

<file path=xl/sharedStrings.xml><?xml version="1.0" encoding="utf-8"?>
<sst xmlns="http://schemas.openxmlformats.org/spreadsheetml/2006/main" count="311" uniqueCount="193">
  <si>
    <t>ROMANIA</t>
  </si>
  <si>
    <t>JUDETUL VASLUI</t>
  </si>
  <si>
    <t>COMUNA PUSCASI</t>
  </si>
  <si>
    <t>Cod fiscal: 16404196</t>
  </si>
  <si>
    <t xml:space="preserve"> </t>
  </si>
  <si>
    <t>Bilant</t>
  </si>
  <si>
    <t>Trimestrul: 4,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</si>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</sst>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15867</v>
      </c>
      <c r="F11" s="10">
        <v>9916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589780</v>
      </c>
      <c r="F12" s="10">
        <v>484830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19061015</v>
      </c>
      <c r="F13" s="10">
        <v>20029311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19666662</v>
      </c>
      <c r="F19" s="10">
        <f>F11+F12+F13+F14+F15+F17</f>
        <v>20524057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538186</v>
      </c>
      <c r="F21" s="10">
        <v>508858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17972</v>
      </c>
      <c r="F23" s="10">
        <v>18061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1112844</v>
      </c>
      <c r="F27" s="10">
        <v>1194061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1112844</v>
      </c>
      <c r="F28" s="10">
        <v>1194061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1130816</v>
      </c>
      <c r="F32" s="10">
        <f>F23+F27+F29+F31</f>
        <v>1212122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1596008</v>
      </c>
      <c r="F35" s="10">
        <v>1057950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5065</v>
      </c>
      <c r="F38" s="10">
        <v>5050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1601073</v>
      </c>
      <c r="F41" s="10">
        <f>F35+F36+F38+F39</f>
        <v>1063000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3270075</v>
      </c>
      <c r="F45" s="10">
        <f>F21+F32+F33+F41+F42+F43+F44</f>
        <v>2783980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22936737</v>
      </c>
      <c r="F46" s="10">
        <f>F19+F45</f>
        <v>23308037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38173</v>
      </c>
      <c r="F55" s="10">
        <v>4029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28746</v>
      </c>
      <c r="F57" s="10">
        <v>2332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72549</v>
      </c>
      <c r="F59" s="10">
        <v>95804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52874</v>
      </c>
      <c r="F61" s="10">
        <v>70501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102813</v>
      </c>
      <c r="F67" s="10">
        <v>134873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213535</v>
      </c>
      <c r="F72" s="10">
        <f>F55+F59+F63+F65+F66+F67+F68+F70+F71</f>
        <v>234706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213535</v>
      </c>
      <c r="F73" s="10">
        <f>F53+F72</f>
        <v>234706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22723202</v>
      </c>
      <c r="F74" s="10">
        <f>F46-F73</f>
        <v>23073331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16404485</v>
      </c>
      <c r="F76" s="10">
        <v>16404485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5422288</v>
      </c>
      <c r="F77" s="10">
        <v>6349902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896429</v>
      </c>
      <c r="F79" s="10">
        <v>318944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22723202</v>
      </c>
      <c r="F81" s="10">
        <f>F76+F77-F78+F79-F80</f>
        <v>23073331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2018-03-01T09:19:58Z</dcterms:created>
  <dcterms:modified xsi:type="dcterms:W3CDTF">2018-03-01T09:19:59Z</dcterms:modified>
</cp:coreProperties>
</file>